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Nikola Adzaga\Dropbox\vježbe VIS\Excel vjezbe\Rjesenja za web\"/>
    </mc:Choice>
  </mc:AlternateContent>
  <xr:revisionPtr revIDLastSave="0" documentId="13_ncr:1_{2BA6AD35-870D-4166-A59D-E7C01CDA8ADA}" xr6:coauthVersionLast="41" xr6:coauthVersionMax="41" xr10:uidLastSave="{00000000-0000-0000-0000-000000000000}"/>
  <bookViews>
    <workbookView xWindow="-120" yWindow="-120" windowWidth="29040" windowHeight="15840" activeTab="1" xr2:uid="{578916D5-99B2-4AEE-8187-A152A9FC06C8}"/>
  </bookViews>
  <sheets>
    <sheet name="6.31." sheetId="1" r:id="rId1"/>
    <sheet name="6.32." sheetId="2" r:id="rId2"/>
    <sheet name="Zad" sheetId="3" r:id="rId3"/>
    <sheet name="primjer s predavanja" sheetId="4" r:id="rId4"/>
    <sheet name="Anscombeov kvartet"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6" i="3" l="1"/>
  <c r="C53" i="5" l="1"/>
  <c r="C52" i="5"/>
  <c r="C51" i="5"/>
  <c r="C50" i="5"/>
  <c r="C49" i="5"/>
  <c r="C38" i="5"/>
  <c r="C37" i="5"/>
  <c r="C36" i="5"/>
  <c r="C35" i="5"/>
  <c r="C34" i="5"/>
  <c r="C27" i="5"/>
  <c r="C26" i="5"/>
  <c r="C25" i="5"/>
  <c r="C24" i="5"/>
  <c r="C23" i="5"/>
  <c r="C13" i="5"/>
  <c r="C12" i="5"/>
  <c r="C11" i="5"/>
  <c r="C10" i="5"/>
  <c r="C9" i="5"/>
  <c r="C13" i="1" l="1"/>
  <c r="C14" i="1" s="1"/>
  <c r="C25" i="4"/>
  <c r="C26" i="4" s="1"/>
  <c r="E31" i="2" l="1"/>
</calcChain>
</file>

<file path=xl/sharedStrings.xml><?xml version="1.0" encoding="utf-8"?>
<sst xmlns="http://schemas.openxmlformats.org/spreadsheetml/2006/main" count="58" uniqueCount="33">
  <si>
    <t xml:space="preserve">viskoznost ulja </t>
  </si>
  <si>
    <t xml:space="preserve">volumen trošenja </t>
  </si>
  <si>
    <t>Zaključujemo da postoji negativna korelacija između navedenih obilježja, tj. s porastom</t>
  </si>
  <si>
    <t>viskoznosti ulja dolazi do pada trošenja volumena mekog čelika.</t>
  </si>
  <si>
    <t>Starost x (tjedni)</t>
  </si>
  <si>
    <t>Snaga y (psi)</t>
  </si>
  <si>
    <t>Gustoća</t>
  </si>
  <si>
    <t>Tlačna čvrstoća</t>
  </si>
  <si>
    <t>temperatura</t>
  </si>
  <si>
    <t>poroznost</t>
  </si>
  <si>
    <t>Članak u časopisu Wear prezentira podatke o trošenju mekog čelika (volumen trošenja u 10^(-4) kubičnim milimetrima -  varijabla y) i viskoznosti ulja (varijabla x) u kojem se čelik kali. Odredite pravac najboljeg pristajanja te pomoću dobivenog modela procijenite koliko će biti trošenje mekog čelika uz viskoznost x=21.</t>
  </si>
  <si>
    <t>Za viskoznost 21 dobivamo da će trošenje biti y = -3.5086*21 + 234.07 = 160.389*10^{-4} kubičnih milimetara.</t>
  </si>
  <si>
    <t>x</t>
  </si>
  <si>
    <t>y</t>
  </si>
  <si>
    <t>Članak u "Journal of the American Ceramic Society" razmatra povezanost poroznosti cirkonija s temperaturom. Skicirajte dijagram raspršenja. Izračunajte koeficijent korelacije i pravac najboljeg pristajanja. Ima li smisla modelirati podatke linearnom regresijom? Nacrtajte regresijski pravac zajedno s podacima.</t>
  </si>
  <si>
    <t>Raketni motor izrađuje se sastavljanjem dvaju različitih propelera. Posmična čvrstoća veze (y) smatra se linearno ovisnom o starosti propelera (tj. o vremenu koje je prošlo od sastavljanja propelera). Dano je 20 mjerenja na temelju kojih treba procijeniti model povezanosti dviju navedenih varijabli. Na temelju modela procijenite kolika će biti snaga nakon 27 tjedana.</t>
  </si>
  <si>
    <t>Koeficijent determinacije je 0.8961, što znači da je modelom protumačeno čak 89.61% cijele varijance snage.</t>
  </si>
  <si>
    <t>Koeficijent korelacije</t>
  </si>
  <si>
    <t>Koeficijent determinacije</t>
  </si>
  <si>
    <t>Izračunajte aritmetičke sredine varijabli x i y, njihove uzoračke varijance te međusobni koeficijent korelacije. Zatim nacrtajte dijagram raspršenja i regresijske pravce u svakom od sljedeća četiri skupa podataka.</t>
  </si>
  <si>
    <t>prosjek x</t>
  </si>
  <si>
    <t>varijanca x</t>
  </si>
  <si>
    <t>prosjek y</t>
  </si>
  <si>
    <t>varijanca y</t>
  </si>
  <si>
    <t>koeficijent korelacije</t>
  </si>
  <si>
    <t>Iz grafova vidimo da jednostavna linearna regresija ima smisla samo na prvom skupu.</t>
  </si>
  <si>
    <t>S porastom gustoće betona raste i tlačna čvrstoća betona.</t>
  </si>
  <si>
    <t>U jednom istraživanju izmjerene su gustoće i tlačne čvrstoće 19 betonskih kocki ("Correlation Between 28-Day Strength and Density") i dobiveni podaci prikazani su dolje. Nađite koeficijent determinacije, skicirajte dijagram raspršenja i pravac najboljeg pristajanja.</t>
  </si>
  <si>
    <t>Porastom starosti propelera, pada snaga motora.</t>
  </si>
  <si>
    <t>Starost propelera (x)</t>
  </si>
  <si>
    <t>Snaga (y)</t>
  </si>
  <si>
    <t>Sve sumarne statistike gotovo se poklapaju, kao i pravac regresije (na 2 decimale).</t>
  </si>
  <si>
    <t>Poroznost cirkonija opada s porastom temperature.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</si>
</sst>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charset val="238"/>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2" fontId="0" fillId="0" borderId="0" xfId="0" applyNumberFormat="1"/>
    <xf numFmtId="0" fontId="0" fillId="0" borderId="0" xfId="0" applyAlignment="1">
      <alignment horizontal="center"/>
    </xf>
    <xf numFmtId="0" fontId="0" fillId="0" borderId="0" xfId="0" applyAlignment="1">
      <alignment horizontal="center"/>
    </xf>
    <xf numFmtId="0" fontId="2" fillId="0" borderId="0" xfId="0" applyFont="1"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r-HR"/>
              <a:t>Dijagram raspršenja podataka</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manualLayout>
          <c:layoutTarget val="inner"/>
          <c:xMode val="edge"/>
          <c:yMode val="edge"/>
          <c:x val="0.20676700864679917"/>
          <c:y val="0.15684316515908972"/>
          <c:w val="0.75542211576122198"/>
          <c:h val="0.6393399336857043"/>
        </c:manualLayout>
      </c:layout>
      <c:scatterChart>
        <c:scatterStyle val="lineMarker"/>
        <c:varyColors val="0"/>
        <c:ser>
          <c:idx val="0"/>
          <c:order val="0"/>
          <c:tx>
            <c:strRef>
              <c:f>'6.31.'!$B$4</c:f>
              <c:strCache>
                <c:ptCount val="1"/>
                <c:pt idx="0">
                  <c:v>poroznost</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8.1898243259558856E-2"/>
                  <c:y val="-0.5986323592186394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trendlineLbl>
          </c:trendline>
          <c:xVal>
            <c:numRef>
              <c:f>'6.31.'!$A$5:$A$11</c:f>
              <c:numCache>
                <c:formatCode>General</c:formatCode>
                <c:ptCount val="7"/>
                <c:pt idx="0">
                  <c:v>30.8</c:v>
                </c:pt>
                <c:pt idx="1">
                  <c:v>19.2</c:v>
                </c:pt>
                <c:pt idx="2">
                  <c:v>6</c:v>
                </c:pt>
                <c:pt idx="3">
                  <c:v>13.5</c:v>
                </c:pt>
                <c:pt idx="4">
                  <c:v>11.4</c:v>
                </c:pt>
                <c:pt idx="5">
                  <c:v>7.7</c:v>
                </c:pt>
                <c:pt idx="6">
                  <c:v>3.6</c:v>
                </c:pt>
              </c:numCache>
            </c:numRef>
          </c:xVal>
          <c:yVal>
            <c:numRef>
              <c:f>'6.31.'!$B$5:$B$11</c:f>
              <c:numCache>
                <c:formatCode>General</c:formatCode>
                <c:ptCount val="7"/>
                <c:pt idx="0">
                  <c:v>1100</c:v>
                </c:pt>
                <c:pt idx="1">
                  <c:v>1200</c:v>
                </c:pt>
                <c:pt idx="2">
                  <c:v>1300</c:v>
                </c:pt>
                <c:pt idx="3">
                  <c:v>1100</c:v>
                </c:pt>
                <c:pt idx="4">
                  <c:v>1500</c:v>
                </c:pt>
                <c:pt idx="5">
                  <c:v>1200</c:v>
                </c:pt>
                <c:pt idx="6">
                  <c:v>1300</c:v>
                </c:pt>
              </c:numCache>
            </c:numRef>
          </c:yVal>
          <c:smooth val="0"/>
          <c:extLst>
            <c:ext xmlns:c16="http://schemas.microsoft.com/office/drawing/2014/chart" uri="{C3380CC4-5D6E-409C-BE32-E72D297353CC}">
              <c16:uniqueId val="{00000000-3A67-4B8E-AB72-1E474BA58B06}"/>
            </c:ext>
          </c:extLst>
        </c:ser>
        <c:dLbls>
          <c:showLegendKey val="0"/>
          <c:showVal val="0"/>
          <c:showCatName val="0"/>
          <c:showSerName val="0"/>
          <c:showPercent val="0"/>
          <c:showBubbleSize val="0"/>
        </c:dLbls>
        <c:axId val="361959280"/>
        <c:axId val="634815024"/>
      </c:scatterChart>
      <c:valAx>
        <c:axId val="3619592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634815024"/>
        <c:crosses val="autoZero"/>
        <c:crossBetween val="midCat"/>
      </c:valAx>
      <c:valAx>
        <c:axId val="634815024"/>
        <c:scaling>
          <c:orientation val="minMax"/>
          <c:min val="1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36195928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hr-HR" sz="1200">
                <a:latin typeface="Arial" panose="020B0604020202020204" pitchFamily="34" charset="0"/>
                <a:cs typeface="Arial" panose="020B0604020202020204" pitchFamily="34" charset="0"/>
              </a:rPr>
              <a:t>Dijagram</a:t>
            </a:r>
            <a:r>
              <a:rPr lang="hr-HR" sz="1200" baseline="0">
                <a:latin typeface="Arial" panose="020B0604020202020204" pitchFamily="34" charset="0"/>
                <a:cs typeface="Arial" panose="020B0604020202020204" pitchFamily="34" charset="0"/>
              </a:rPr>
              <a:t> raspršenja podataka (volumena trošenja i viskoznosti ulja)</a:t>
            </a:r>
            <a:endParaRPr lang="en-US" sz="12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1961467582509633"/>
          <c:y val="0.17244878872899508"/>
          <c:w val="0.53914167643938127"/>
          <c:h val="0.67647419072615922"/>
        </c:manualLayout>
      </c:layout>
      <c:scatterChart>
        <c:scatterStyle val="lineMarker"/>
        <c:varyColors val="0"/>
        <c:ser>
          <c:idx val="0"/>
          <c:order val="0"/>
          <c:tx>
            <c:strRef>
              <c:f>'6.32.'!$B$6</c:f>
              <c:strCache>
                <c:ptCount val="1"/>
                <c:pt idx="0">
                  <c:v>volumen trošenja </c:v>
                </c:pt>
              </c:strCache>
            </c:strRef>
          </c:tx>
          <c:spPr>
            <a:ln w="19050">
              <a:noFill/>
            </a:ln>
          </c:spPr>
          <c:trendline>
            <c:trendlineType val="linear"/>
            <c:dispRSqr val="1"/>
            <c:dispEq val="1"/>
            <c:trendlineLbl>
              <c:layout>
                <c:manualLayout>
                  <c:x val="0.41019575678040243"/>
                  <c:y val="-0.45808927467684285"/>
                </c:manualLayout>
              </c:layout>
              <c:numFmt formatCode="General" sourceLinked="0"/>
            </c:trendlineLbl>
          </c:trendline>
          <c:xVal>
            <c:numRef>
              <c:f>'6.32.'!$A$7:$A$15</c:f>
              <c:numCache>
                <c:formatCode>General</c:formatCode>
                <c:ptCount val="9"/>
                <c:pt idx="0">
                  <c:v>1.6</c:v>
                </c:pt>
                <c:pt idx="1">
                  <c:v>9.4</c:v>
                </c:pt>
                <c:pt idx="2">
                  <c:v>15.5</c:v>
                </c:pt>
                <c:pt idx="3">
                  <c:v>20</c:v>
                </c:pt>
                <c:pt idx="4">
                  <c:v>22</c:v>
                </c:pt>
                <c:pt idx="5">
                  <c:v>35.5</c:v>
                </c:pt>
                <c:pt idx="6">
                  <c:v>43</c:v>
                </c:pt>
                <c:pt idx="7">
                  <c:v>40.5</c:v>
                </c:pt>
                <c:pt idx="8">
                  <c:v>33</c:v>
                </c:pt>
              </c:numCache>
            </c:numRef>
          </c:xVal>
          <c:yVal>
            <c:numRef>
              <c:f>'6.32.'!$B$7:$B$15</c:f>
              <c:numCache>
                <c:formatCode>General</c:formatCode>
                <c:ptCount val="9"/>
                <c:pt idx="0">
                  <c:v>240</c:v>
                </c:pt>
                <c:pt idx="1">
                  <c:v>181</c:v>
                </c:pt>
                <c:pt idx="2">
                  <c:v>193</c:v>
                </c:pt>
                <c:pt idx="3">
                  <c:v>155</c:v>
                </c:pt>
                <c:pt idx="4">
                  <c:v>172</c:v>
                </c:pt>
                <c:pt idx="5">
                  <c:v>110</c:v>
                </c:pt>
                <c:pt idx="6">
                  <c:v>113</c:v>
                </c:pt>
                <c:pt idx="7">
                  <c:v>75</c:v>
                </c:pt>
                <c:pt idx="8">
                  <c:v>94</c:v>
                </c:pt>
              </c:numCache>
            </c:numRef>
          </c:yVal>
          <c:smooth val="0"/>
          <c:extLst>
            <c:ext xmlns:c16="http://schemas.microsoft.com/office/drawing/2014/chart" uri="{C3380CC4-5D6E-409C-BE32-E72D297353CC}">
              <c16:uniqueId val="{00000000-3333-4A76-A533-567058B07925}"/>
            </c:ext>
          </c:extLst>
        </c:ser>
        <c:dLbls>
          <c:showLegendKey val="0"/>
          <c:showVal val="0"/>
          <c:showCatName val="0"/>
          <c:showSerName val="0"/>
          <c:showPercent val="0"/>
          <c:showBubbleSize val="0"/>
        </c:dLbls>
        <c:axId val="173664896"/>
        <c:axId val="174334336"/>
      </c:scatterChart>
      <c:valAx>
        <c:axId val="173664896"/>
        <c:scaling>
          <c:orientation val="minMax"/>
        </c:scaling>
        <c:delete val="0"/>
        <c:axPos val="b"/>
        <c:numFmt formatCode="General" sourceLinked="1"/>
        <c:majorTickMark val="out"/>
        <c:minorTickMark val="none"/>
        <c:tickLblPos val="nextTo"/>
        <c:crossAx val="174334336"/>
        <c:crosses val="autoZero"/>
        <c:crossBetween val="midCat"/>
      </c:valAx>
      <c:valAx>
        <c:axId val="174334336"/>
        <c:scaling>
          <c:orientation val="minMax"/>
          <c:min val="60"/>
        </c:scaling>
        <c:delete val="0"/>
        <c:axPos val="l"/>
        <c:majorGridlines/>
        <c:numFmt formatCode="General" sourceLinked="1"/>
        <c:majorTickMark val="out"/>
        <c:minorTickMark val="none"/>
        <c:tickLblPos val="nextTo"/>
        <c:crossAx val="173664896"/>
        <c:crosses val="autoZero"/>
        <c:crossBetween val="midCat"/>
      </c:valAx>
    </c:plotArea>
    <c:legend>
      <c:legendPos val="r"/>
      <c:layout>
        <c:manualLayout>
          <c:xMode val="edge"/>
          <c:yMode val="edge"/>
          <c:x val="0.66653832719579253"/>
          <c:y val="0.44014961432573224"/>
          <c:w val="0.33346167280420747"/>
          <c:h val="0.24600062606853043"/>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r-HR"/>
              <a:t>Dijagram raspršenja podataka</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manualLayout>
          <c:layoutTarget val="inner"/>
          <c:xMode val="edge"/>
          <c:yMode val="edge"/>
          <c:x val="0.16124186311573438"/>
          <c:y val="0.16679030211783102"/>
          <c:w val="0.80703540497804749"/>
          <c:h val="0.60747272731779289"/>
        </c:manualLayout>
      </c:layout>
      <c:scatterChart>
        <c:scatterStyle val="lineMarker"/>
        <c:varyColors val="0"/>
        <c:ser>
          <c:idx val="0"/>
          <c:order val="0"/>
          <c:tx>
            <c:strRef>
              <c:f>Zad!$B$6</c:f>
              <c:strCache>
                <c:ptCount val="1"/>
                <c:pt idx="0">
                  <c:v>Snaga y (psi)</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1611644874665897"/>
                  <c:y val="-0.62150307896534296"/>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trendlineLbl>
          </c:trendline>
          <c:xVal>
            <c:numRef>
              <c:f>Zad!$A$7:$A$26</c:f>
              <c:numCache>
                <c:formatCode>General</c:formatCode>
                <c:ptCount val="20"/>
                <c:pt idx="0">
                  <c:v>15.5</c:v>
                </c:pt>
                <c:pt idx="1">
                  <c:v>23.75</c:v>
                </c:pt>
                <c:pt idx="2">
                  <c:v>8</c:v>
                </c:pt>
                <c:pt idx="3">
                  <c:v>17</c:v>
                </c:pt>
                <c:pt idx="4">
                  <c:v>5</c:v>
                </c:pt>
                <c:pt idx="5">
                  <c:v>19</c:v>
                </c:pt>
                <c:pt idx="6">
                  <c:v>24</c:v>
                </c:pt>
                <c:pt idx="7">
                  <c:v>2.5</c:v>
                </c:pt>
                <c:pt idx="8">
                  <c:v>7.5</c:v>
                </c:pt>
                <c:pt idx="9">
                  <c:v>11</c:v>
                </c:pt>
                <c:pt idx="10">
                  <c:v>13</c:v>
                </c:pt>
                <c:pt idx="11">
                  <c:v>3.75</c:v>
                </c:pt>
                <c:pt idx="12">
                  <c:v>25</c:v>
                </c:pt>
                <c:pt idx="13">
                  <c:v>9.75</c:v>
                </c:pt>
                <c:pt idx="14">
                  <c:v>22</c:v>
                </c:pt>
                <c:pt idx="15">
                  <c:v>18</c:v>
                </c:pt>
                <c:pt idx="16">
                  <c:v>6</c:v>
                </c:pt>
                <c:pt idx="17">
                  <c:v>12.5</c:v>
                </c:pt>
                <c:pt idx="18">
                  <c:v>2</c:v>
                </c:pt>
                <c:pt idx="19">
                  <c:v>21.5</c:v>
                </c:pt>
              </c:numCache>
            </c:numRef>
          </c:xVal>
          <c:yVal>
            <c:numRef>
              <c:f>Zad!$B$7:$B$26</c:f>
              <c:numCache>
                <c:formatCode>General</c:formatCode>
                <c:ptCount val="20"/>
                <c:pt idx="0">
                  <c:v>2158.6999999999998</c:v>
                </c:pt>
                <c:pt idx="1">
                  <c:v>1678.15</c:v>
                </c:pt>
                <c:pt idx="2">
                  <c:v>2316</c:v>
                </c:pt>
                <c:pt idx="3">
                  <c:v>2061.3000000000002</c:v>
                </c:pt>
                <c:pt idx="4">
                  <c:v>2207.5</c:v>
                </c:pt>
                <c:pt idx="5">
                  <c:v>1708.3</c:v>
                </c:pt>
                <c:pt idx="6">
                  <c:v>1784.7</c:v>
                </c:pt>
                <c:pt idx="7">
                  <c:v>2575</c:v>
                </c:pt>
                <c:pt idx="8">
                  <c:v>2357.9</c:v>
                </c:pt>
                <c:pt idx="9">
                  <c:v>2277.6999999999998</c:v>
                </c:pt>
                <c:pt idx="10">
                  <c:v>2165.1999999999998</c:v>
                </c:pt>
                <c:pt idx="11">
                  <c:v>2399.5500000000002</c:v>
                </c:pt>
                <c:pt idx="12">
                  <c:v>1779.8</c:v>
                </c:pt>
                <c:pt idx="13">
                  <c:v>2336.75</c:v>
                </c:pt>
                <c:pt idx="14">
                  <c:v>1765.3</c:v>
                </c:pt>
                <c:pt idx="15">
                  <c:v>2053.5</c:v>
                </c:pt>
                <c:pt idx="16">
                  <c:v>2414.4</c:v>
                </c:pt>
                <c:pt idx="17">
                  <c:v>2200.5</c:v>
                </c:pt>
                <c:pt idx="18">
                  <c:v>2654.2</c:v>
                </c:pt>
                <c:pt idx="19">
                  <c:v>1753.7</c:v>
                </c:pt>
              </c:numCache>
            </c:numRef>
          </c:yVal>
          <c:smooth val="0"/>
          <c:extLst>
            <c:ext xmlns:c16="http://schemas.microsoft.com/office/drawing/2014/chart" uri="{C3380CC4-5D6E-409C-BE32-E72D297353CC}">
              <c16:uniqueId val="{00000000-1A84-470E-AB0F-9AEA0BD4814D}"/>
            </c:ext>
          </c:extLst>
        </c:ser>
        <c:dLbls>
          <c:showLegendKey val="0"/>
          <c:showVal val="0"/>
          <c:showCatName val="0"/>
          <c:showSerName val="0"/>
          <c:showPercent val="0"/>
          <c:showBubbleSize val="0"/>
        </c:dLbls>
        <c:axId val="536652936"/>
        <c:axId val="536651624"/>
      </c:scatterChart>
      <c:valAx>
        <c:axId val="5366529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536651624"/>
        <c:crosses val="autoZero"/>
        <c:crossBetween val="midCat"/>
      </c:valAx>
      <c:valAx>
        <c:axId val="536651624"/>
        <c:scaling>
          <c:orientation val="minMax"/>
          <c:min val="16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53665293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r-HR"/>
              <a:t>Dijagram raspršenja tlačne čvrstoće i gustoće</a:t>
            </a:r>
          </a:p>
        </c:rich>
      </c:tx>
      <c:layout>
        <c:manualLayout>
          <c:xMode val="edge"/>
          <c:yMode val="edge"/>
          <c:x val="0.1592772531523865"/>
          <c:y val="4.166664205652575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manualLayout>
          <c:layoutTarget val="inner"/>
          <c:xMode val="edge"/>
          <c:yMode val="edge"/>
          <c:x val="0.19320344748106305"/>
          <c:y val="0.1391092152771092"/>
          <c:w val="0.75779807928684861"/>
          <c:h val="0.71387433117020038"/>
        </c:manualLayout>
      </c:layout>
      <c:scatterChart>
        <c:scatterStyle val="lineMarker"/>
        <c:varyColors val="0"/>
        <c:ser>
          <c:idx val="0"/>
          <c:order val="0"/>
          <c:tx>
            <c:strRef>
              <c:f>'primjer s predavanja'!$B$4</c:f>
              <c:strCache>
                <c:ptCount val="1"/>
                <c:pt idx="0">
                  <c:v>Tlačna čvrstoća</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trendline>
            <c:spPr>
              <a:ln w="19050" cap="rnd">
                <a:solidFill>
                  <a:schemeClr val="accent1"/>
                </a:solidFill>
                <a:prstDash val="sysDot"/>
              </a:ln>
              <a:effectLst/>
            </c:spPr>
            <c:trendlineType val="linear"/>
            <c:dispRSqr val="1"/>
            <c:dispEq val="1"/>
            <c:trendlineLbl>
              <c:layout>
                <c:manualLayout>
                  <c:x val="0.11329811898512686"/>
                  <c:y val="-0.18149825021872265"/>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trendlineLbl>
          </c:trendline>
          <c:xVal>
            <c:numRef>
              <c:f>'primjer s predavanja'!$A$5:$A$23</c:f>
              <c:numCache>
                <c:formatCode>General</c:formatCode>
                <c:ptCount val="19"/>
                <c:pt idx="0">
                  <c:v>2236</c:v>
                </c:pt>
                <c:pt idx="1">
                  <c:v>2244</c:v>
                </c:pt>
                <c:pt idx="2">
                  <c:v>2244</c:v>
                </c:pt>
                <c:pt idx="3">
                  <c:v>2244</c:v>
                </c:pt>
                <c:pt idx="4">
                  <c:v>2244</c:v>
                </c:pt>
                <c:pt idx="5">
                  <c:v>2253</c:v>
                </c:pt>
                <c:pt idx="6">
                  <c:v>2253</c:v>
                </c:pt>
                <c:pt idx="7">
                  <c:v>2262</c:v>
                </c:pt>
                <c:pt idx="8">
                  <c:v>2272</c:v>
                </c:pt>
                <c:pt idx="9">
                  <c:v>2280</c:v>
                </c:pt>
                <c:pt idx="10">
                  <c:v>2290</c:v>
                </c:pt>
                <c:pt idx="11">
                  <c:v>2290</c:v>
                </c:pt>
                <c:pt idx="12">
                  <c:v>2290</c:v>
                </c:pt>
                <c:pt idx="13">
                  <c:v>2295</c:v>
                </c:pt>
                <c:pt idx="14">
                  <c:v>2295</c:v>
                </c:pt>
                <c:pt idx="15">
                  <c:v>2307</c:v>
                </c:pt>
                <c:pt idx="16">
                  <c:v>2315</c:v>
                </c:pt>
                <c:pt idx="17">
                  <c:v>2325</c:v>
                </c:pt>
                <c:pt idx="18">
                  <c:v>2334</c:v>
                </c:pt>
              </c:numCache>
            </c:numRef>
          </c:xVal>
          <c:yVal>
            <c:numRef>
              <c:f>'primjer s predavanja'!$B$5:$B$23</c:f>
              <c:numCache>
                <c:formatCode>General</c:formatCode>
                <c:ptCount val="19"/>
                <c:pt idx="0" formatCode="0.00">
                  <c:v>25.2</c:v>
                </c:pt>
                <c:pt idx="1">
                  <c:v>25.2</c:v>
                </c:pt>
                <c:pt idx="2">
                  <c:v>25.2</c:v>
                </c:pt>
                <c:pt idx="3">
                  <c:v>25.3</c:v>
                </c:pt>
                <c:pt idx="4">
                  <c:v>25.7</c:v>
                </c:pt>
                <c:pt idx="5">
                  <c:v>25.4</c:v>
                </c:pt>
                <c:pt idx="6">
                  <c:v>25.8</c:v>
                </c:pt>
                <c:pt idx="7">
                  <c:v>25.4</c:v>
                </c:pt>
                <c:pt idx="8">
                  <c:v>27.5</c:v>
                </c:pt>
                <c:pt idx="9">
                  <c:v>27.5</c:v>
                </c:pt>
                <c:pt idx="10">
                  <c:v>27.1</c:v>
                </c:pt>
                <c:pt idx="11">
                  <c:v>28.1</c:v>
                </c:pt>
                <c:pt idx="12">
                  <c:v>28.8</c:v>
                </c:pt>
                <c:pt idx="13">
                  <c:v>27.1</c:v>
                </c:pt>
                <c:pt idx="14">
                  <c:v>29.7</c:v>
                </c:pt>
                <c:pt idx="15">
                  <c:v>29.9</c:v>
                </c:pt>
                <c:pt idx="16">
                  <c:v>29.5</c:v>
                </c:pt>
                <c:pt idx="17">
                  <c:v>29.3</c:v>
                </c:pt>
                <c:pt idx="18">
                  <c:v>28.7</c:v>
                </c:pt>
              </c:numCache>
            </c:numRef>
          </c:yVal>
          <c:smooth val="0"/>
          <c:extLst>
            <c:ext xmlns:c16="http://schemas.microsoft.com/office/drawing/2014/chart" uri="{C3380CC4-5D6E-409C-BE32-E72D297353CC}">
              <c16:uniqueId val="{00000000-7CE3-4404-9C17-252B2998662E}"/>
            </c:ext>
          </c:extLst>
        </c:ser>
        <c:dLbls>
          <c:showLegendKey val="0"/>
          <c:showVal val="0"/>
          <c:showCatName val="0"/>
          <c:showSerName val="0"/>
          <c:showPercent val="0"/>
          <c:showBubbleSize val="0"/>
        </c:dLbls>
        <c:axId val="546823640"/>
        <c:axId val="546816096"/>
      </c:scatterChart>
      <c:valAx>
        <c:axId val="5468236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546816096"/>
        <c:crosses val="autoZero"/>
        <c:crossBetween val="midCat"/>
      </c:valAx>
      <c:valAx>
        <c:axId val="546816096"/>
        <c:scaling>
          <c:orientation val="minMax"/>
          <c:min val="24"/>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5468236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scatterChart>
        <c:scatterStyle val="lineMarker"/>
        <c:varyColors val="0"/>
        <c:ser>
          <c:idx val="0"/>
          <c:order val="0"/>
          <c:tx>
            <c:strRef>
              <c:f>'Anscombeov kvartet'!$A$7</c:f>
              <c:strCache>
                <c:ptCount val="1"/>
                <c:pt idx="0">
                  <c:v>y</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2.43996062992126E-2"/>
                  <c:y val="-0.1969411636045494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trendlineLbl>
          </c:trendline>
          <c:xVal>
            <c:numRef>
              <c:f>'Anscombeov kvartet'!$B$6:$L$6</c:f>
              <c:numCache>
                <c:formatCode>General</c:formatCode>
                <c:ptCount val="11"/>
                <c:pt idx="0">
                  <c:v>10</c:v>
                </c:pt>
                <c:pt idx="1">
                  <c:v>8</c:v>
                </c:pt>
                <c:pt idx="2">
                  <c:v>13</c:v>
                </c:pt>
                <c:pt idx="3">
                  <c:v>9</c:v>
                </c:pt>
                <c:pt idx="4">
                  <c:v>11</c:v>
                </c:pt>
                <c:pt idx="5">
                  <c:v>14</c:v>
                </c:pt>
                <c:pt idx="6">
                  <c:v>6</c:v>
                </c:pt>
                <c:pt idx="7">
                  <c:v>4</c:v>
                </c:pt>
                <c:pt idx="8">
                  <c:v>12</c:v>
                </c:pt>
                <c:pt idx="9">
                  <c:v>7</c:v>
                </c:pt>
                <c:pt idx="10">
                  <c:v>5</c:v>
                </c:pt>
              </c:numCache>
            </c:numRef>
          </c:xVal>
          <c:yVal>
            <c:numRef>
              <c:f>'Anscombeov kvartet'!$B$7:$L$7</c:f>
              <c:numCache>
                <c:formatCode>General</c:formatCode>
                <c:ptCount val="11"/>
                <c:pt idx="0">
                  <c:v>8.0399999999999991</c:v>
                </c:pt>
                <c:pt idx="1">
                  <c:v>6.95</c:v>
                </c:pt>
                <c:pt idx="2">
                  <c:v>7.58</c:v>
                </c:pt>
                <c:pt idx="3">
                  <c:v>8.81</c:v>
                </c:pt>
                <c:pt idx="4">
                  <c:v>8.33</c:v>
                </c:pt>
                <c:pt idx="5">
                  <c:v>9.9600000000000009</c:v>
                </c:pt>
                <c:pt idx="6">
                  <c:v>7.24</c:v>
                </c:pt>
                <c:pt idx="7">
                  <c:v>4.26</c:v>
                </c:pt>
                <c:pt idx="8">
                  <c:v>10.84</c:v>
                </c:pt>
                <c:pt idx="9">
                  <c:v>4.82</c:v>
                </c:pt>
                <c:pt idx="10">
                  <c:v>5.68</c:v>
                </c:pt>
              </c:numCache>
            </c:numRef>
          </c:yVal>
          <c:smooth val="0"/>
          <c:extLst>
            <c:ext xmlns:c16="http://schemas.microsoft.com/office/drawing/2014/chart" uri="{C3380CC4-5D6E-409C-BE32-E72D297353CC}">
              <c16:uniqueId val="{00000000-3C44-4826-B161-D234B5764DD5}"/>
            </c:ext>
          </c:extLst>
        </c:ser>
        <c:dLbls>
          <c:showLegendKey val="0"/>
          <c:showVal val="0"/>
          <c:showCatName val="0"/>
          <c:showSerName val="0"/>
          <c:showPercent val="0"/>
          <c:showBubbleSize val="0"/>
        </c:dLbls>
        <c:axId val="546752504"/>
        <c:axId val="546749552"/>
      </c:scatterChart>
      <c:valAx>
        <c:axId val="5467525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546749552"/>
        <c:crosses val="autoZero"/>
        <c:crossBetween val="midCat"/>
      </c:valAx>
      <c:valAx>
        <c:axId val="5467495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5467525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scatterChart>
        <c:scatterStyle val="lineMarker"/>
        <c:varyColors val="0"/>
        <c:ser>
          <c:idx val="0"/>
          <c:order val="0"/>
          <c:tx>
            <c:strRef>
              <c:f>'Anscombeov kvartet'!$A$21</c:f>
              <c:strCache>
                <c:ptCount val="1"/>
                <c:pt idx="0">
                  <c:v>y</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9.6233303381092865E-3"/>
                  <c:y val="-0.2079955573530033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trendlineLbl>
          </c:trendline>
          <c:xVal>
            <c:numRef>
              <c:f>'Anscombeov kvartet'!$B$20:$L$20</c:f>
              <c:numCache>
                <c:formatCode>General</c:formatCode>
                <c:ptCount val="11"/>
                <c:pt idx="0">
                  <c:v>10</c:v>
                </c:pt>
                <c:pt idx="1">
                  <c:v>8</c:v>
                </c:pt>
                <c:pt idx="2">
                  <c:v>13</c:v>
                </c:pt>
                <c:pt idx="3">
                  <c:v>9</c:v>
                </c:pt>
                <c:pt idx="4">
                  <c:v>11</c:v>
                </c:pt>
                <c:pt idx="5">
                  <c:v>14</c:v>
                </c:pt>
                <c:pt idx="6">
                  <c:v>6</c:v>
                </c:pt>
                <c:pt idx="7">
                  <c:v>4</c:v>
                </c:pt>
                <c:pt idx="8">
                  <c:v>12</c:v>
                </c:pt>
                <c:pt idx="9">
                  <c:v>7</c:v>
                </c:pt>
                <c:pt idx="10">
                  <c:v>5</c:v>
                </c:pt>
              </c:numCache>
            </c:numRef>
          </c:xVal>
          <c:yVal>
            <c:numRef>
              <c:f>'Anscombeov kvartet'!$B$21:$L$21</c:f>
              <c:numCache>
                <c:formatCode>General</c:formatCode>
                <c:ptCount val="11"/>
                <c:pt idx="0">
                  <c:v>9.14</c:v>
                </c:pt>
                <c:pt idx="1">
                  <c:v>8.14</c:v>
                </c:pt>
                <c:pt idx="2">
                  <c:v>8.74</c:v>
                </c:pt>
                <c:pt idx="3">
                  <c:v>8.77</c:v>
                </c:pt>
                <c:pt idx="4">
                  <c:v>9.26</c:v>
                </c:pt>
                <c:pt idx="5">
                  <c:v>8.1</c:v>
                </c:pt>
                <c:pt idx="6">
                  <c:v>6.13</c:v>
                </c:pt>
                <c:pt idx="7">
                  <c:v>3.1</c:v>
                </c:pt>
                <c:pt idx="8">
                  <c:v>9.1300000000000008</c:v>
                </c:pt>
                <c:pt idx="9">
                  <c:v>7.26</c:v>
                </c:pt>
                <c:pt idx="10">
                  <c:v>4.74</c:v>
                </c:pt>
              </c:numCache>
            </c:numRef>
          </c:yVal>
          <c:smooth val="0"/>
          <c:extLst>
            <c:ext xmlns:c16="http://schemas.microsoft.com/office/drawing/2014/chart" uri="{C3380CC4-5D6E-409C-BE32-E72D297353CC}">
              <c16:uniqueId val="{00000000-68C3-4C61-B312-71F311DEAD49}"/>
            </c:ext>
          </c:extLst>
        </c:ser>
        <c:dLbls>
          <c:showLegendKey val="0"/>
          <c:showVal val="0"/>
          <c:showCatName val="0"/>
          <c:showSerName val="0"/>
          <c:showPercent val="0"/>
          <c:showBubbleSize val="0"/>
        </c:dLbls>
        <c:axId val="613470616"/>
        <c:axId val="613464384"/>
      </c:scatterChart>
      <c:valAx>
        <c:axId val="6134706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613464384"/>
        <c:crosses val="autoZero"/>
        <c:crossBetween val="midCat"/>
      </c:valAx>
      <c:valAx>
        <c:axId val="6134643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6134706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scatterChart>
        <c:scatterStyle val="lineMarker"/>
        <c:varyColors val="0"/>
        <c:ser>
          <c:idx val="0"/>
          <c:order val="0"/>
          <c:tx>
            <c:strRef>
              <c:f>'Anscombeov kvartet'!$A$32</c:f>
              <c:strCache>
                <c:ptCount val="1"/>
                <c:pt idx="0">
                  <c:v>y</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2.43996062992126E-2"/>
                  <c:y val="-0.30606153397491981"/>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trendlineLbl>
          </c:trendline>
          <c:xVal>
            <c:numRef>
              <c:f>'Anscombeov kvartet'!$B$31:$L$31</c:f>
              <c:numCache>
                <c:formatCode>General</c:formatCode>
                <c:ptCount val="11"/>
                <c:pt idx="0">
                  <c:v>10</c:v>
                </c:pt>
                <c:pt idx="1">
                  <c:v>8</c:v>
                </c:pt>
                <c:pt idx="2">
                  <c:v>13</c:v>
                </c:pt>
                <c:pt idx="3">
                  <c:v>9</c:v>
                </c:pt>
                <c:pt idx="4">
                  <c:v>11</c:v>
                </c:pt>
                <c:pt idx="5">
                  <c:v>14</c:v>
                </c:pt>
                <c:pt idx="6">
                  <c:v>6</c:v>
                </c:pt>
                <c:pt idx="7">
                  <c:v>4</c:v>
                </c:pt>
                <c:pt idx="8">
                  <c:v>12</c:v>
                </c:pt>
                <c:pt idx="9">
                  <c:v>7</c:v>
                </c:pt>
                <c:pt idx="10">
                  <c:v>5</c:v>
                </c:pt>
              </c:numCache>
            </c:numRef>
          </c:xVal>
          <c:yVal>
            <c:numRef>
              <c:f>'Anscombeov kvartet'!$B$32:$L$32</c:f>
              <c:numCache>
                <c:formatCode>General</c:formatCode>
                <c:ptCount val="11"/>
                <c:pt idx="0">
                  <c:v>7.46</c:v>
                </c:pt>
                <c:pt idx="1">
                  <c:v>6.77</c:v>
                </c:pt>
                <c:pt idx="2">
                  <c:v>12.74</c:v>
                </c:pt>
                <c:pt idx="3">
                  <c:v>7.11</c:v>
                </c:pt>
                <c:pt idx="4">
                  <c:v>7.81</c:v>
                </c:pt>
                <c:pt idx="5">
                  <c:v>8.84</c:v>
                </c:pt>
                <c:pt idx="6">
                  <c:v>6.08</c:v>
                </c:pt>
                <c:pt idx="7">
                  <c:v>5.39</c:v>
                </c:pt>
                <c:pt idx="8">
                  <c:v>8.15</c:v>
                </c:pt>
                <c:pt idx="9">
                  <c:v>6.42</c:v>
                </c:pt>
                <c:pt idx="10">
                  <c:v>5.73</c:v>
                </c:pt>
              </c:numCache>
            </c:numRef>
          </c:yVal>
          <c:smooth val="0"/>
          <c:extLst>
            <c:ext xmlns:c16="http://schemas.microsoft.com/office/drawing/2014/chart" uri="{C3380CC4-5D6E-409C-BE32-E72D297353CC}">
              <c16:uniqueId val="{00000000-90C2-400F-A0D8-6C59DECC295A}"/>
            </c:ext>
          </c:extLst>
        </c:ser>
        <c:dLbls>
          <c:showLegendKey val="0"/>
          <c:showVal val="0"/>
          <c:showCatName val="0"/>
          <c:showSerName val="0"/>
          <c:showPercent val="0"/>
          <c:showBubbleSize val="0"/>
        </c:dLbls>
        <c:axId val="592985272"/>
        <c:axId val="592982320"/>
      </c:scatterChart>
      <c:valAx>
        <c:axId val="5929852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592982320"/>
        <c:crosses val="autoZero"/>
        <c:crossBetween val="midCat"/>
      </c:valAx>
      <c:valAx>
        <c:axId val="5929823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5929852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scatterChart>
        <c:scatterStyle val="lineMarker"/>
        <c:varyColors val="0"/>
        <c:ser>
          <c:idx val="0"/>
          <c:order val="0"/>
          <c:tx>
            <c:strRef>
              <c:f>'Anscombeov kvartet'!$A$47</c:f>
              <c:strCache>
                <c:ptCount val="1"/>
                <c:pt idx="0">
                  <c:v>y</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7.6349518810148731E-3"/>
                  <c:y val="-0.15782407407407406"/>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trendlineLbl>
          </c:trendline>
          <c:xVal>
            <c:numRef>
              <c:f>'Anscombeov kvartet'!$B$46:$L$46</c:f>
              <c:numCache>
                <c:formatCode>General</c:formatCode>
                <c:ptCount val="11"/>
                <c:pt idx="0">
                  <c:v>8</c:v>
                </c:pt>
                <c:pt idx="1">
                  <c:v>8</c:v>
                </c:pt>
                <c:pt idx="2">
                  <c:v>8</c:v>
                </c:pt>
                <c:pt idx="3">
                  <c:v>8</c:v>
                </c:pt>
                <c:pt idx="4">
                  <c:v>8</c:v>
                </c:pt>
                <c:pt idx="5">
                  <c:v>8</c:v>
                </c:pt>
                <c:pt idx="6">
                  <c:v>8</c:v>
                </c:pt>
                <c:pt idx="7">
                  <c:v>19</c:v>
                </c:pt>
                <c:pt idx="8">
                  <c:v>8</c:v>
                </c:pt>
                <c:pt idx="9">
                  <c:v>8</c:v>
                </c:pt>
                <c:pt idx="10">
                  <c:v>8</c:v>
                </c:pt>
              </c:numCache>
            </c:numRef>
          </c:xVal>
          <c:yVal>
            <c:numRef>
              <c:f>'Anscombeov kvartet'!$B$47:$L$47</c:f>
              <c:numCache>
                <c:formatCode>General</c:formatCode>
                <c:ptCount val="11"/>
                <c:pt idx="0">
                  <c:v>6.58</c:v>
                </c:pt>
                <c:pt idx="1">
                  <c:v>5.76</c:v>
                </c:pt>
                <c:pt idx="2">
                  <c:v>7.71</c:v>
                </c:pt>
                <c:pt idx="3">
                  <c:v>8.84</c:v>
                </c:pt>
                <c:pt idx="4">
                  <c:v>8.4700000000000006</c:v>
                </c:pt>
                <c:pt idx="5">
                  <c:v>7.04</c:v>
                </c:pt>
                <c:pt idx="6">
                  <c:v>5.25</c:v>
                </c:pt>
                <c:pt idx="7">
                  <c:v>12.5</c:v>
                </c:pt>
                <c:pt idx="8">
                  <c:v>5.56</c:v>
                </c:pt>
                <c:pt idx="9">
                  <c:v>7.91</c:v>
                </c:pt>
                <c:pt idx="10">
                  <c:v>6.89</c:v>
                </c:pt>
              </c:numCache>
            </c:numRef>
          </c:yVal>
          <c:smooth val="0"/>
          <c:extLst>
            <c:ext xmlns:c16="http://schemas.microsoft.com/office/drawing/2014/chart" uri="{C3380CC4-5D6E-409C-BE32-E72D297353CC}">
              <c16:uniqueId val="{00000000-8EDC-49FE-AB49-B2706F6E304E}"/>
            </c:ext>
          </c:extLst>
        </c:ser>
        <c:dLbls>
          <c:showLegendKey val="0"/>
          <c:showVal val="0"/>
          <c:showCatName val="0"/>
          <c:showSerName val="0"/>
          <c:showPercent val="0"/>
          <c:showBubbleSize val="0"/>
        </c:dLbls>
        <c:axId val="613569024"/>
        <c:axId val="613568696"/>
      </c:scatterChart>
      <c:valAx>
        <c:axId val="6135690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613568696"/>
        <c:crosses val="autoZero"/>
        <c:crossBetween val="midCat"/>
      </c:valAx>
      <c:valAx>
        <c:axId val="613568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61356902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4</xdr:col>
      <xdr:colOff>165651</xdr:colOff>
      <xdr:row>5</xdr:row>
      <xdr:rowOff>115956</xdr:rowOff>
    </xdr:from>
    <xdr:to>
      <xdr:col>9</xdr:col>
      <xdr:colOff>579782</xdr:colOff>
      <xdr:row>21</xdr:row>
      <xdr:rowOff>71230</xdr:rowOff>
    </xdr:to>
    <xdr:graphicFrame macro="">
      <xdr:nvGraphicFramePr>
        <xdr:cNvPr id="4" name="Chart 3">
          <a:extLst>
            <a:ext uri="{FF2B5EF4-FFF2-40B4-BE49-F238E27FC236}">
              <a16:creationId xmlns:a16="http://schemas.microsoft.com/office/drawing/2014/main" id="{38C7F876-B4AC-4B43-BBFF-8A356ECF1B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0.46593</cdr:x>
      <cdr:y>0.87424</cdr:y>
    </cdr:from>
    <cdr:to>
      <cdr:x>0.64659</cdr:x>
      <cdr:y>0.96249</cdr:y>
    </cdr:to>
    <cdr:sp macro="" textlink="">
      <cdr:nvSpPr>
        <cdr:cNvPr id="2" name="TextBox 1">
          <a:extLst xmlns:a="http://schemas.openxmlformats.org/drawingml/2006/main">
            <a:ext uri="{FF2B5EF4-FFF2-40B4-BE49-F238E27FC236}">
              <a16:creationId xmlns:a16="http://schemas.microsoft.com/office/drawing/2014/main" id="{8F49789F-0E76-421F-B6C3-022A44115C19}"/>
            </a:ext>
          </a:extLst>
        </cdr:cNvPr>
        <cdr:cNvSpPr txBox="1"/>
      </cdr:nvSpPr>
      <cdr:spPr>
        <a:xfrm xmlns:a="http://schemas.openxmlformats.org/drawingml/2006/main">
          <a:off x="2435089" y="2625588"/>
          <a:ext cx="944218" cy="2650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r-HR" sz="1100"/>
            <a:t>temperatura</a:t>
          </a:r>
        </a:p>
      </cdr:txBody>
    </cdr:sp>
  </cdr:relSizeAnchor>
  <cdr:relSizeAnchor xmlns:cdr="http://schemas.openxmlformats.org/drawingml/2006/chartDrawing">
    <cdr:from>
      <cdr:x>0.06656</cdr:x>
      <cdr:y>0.32543</cdr:y>
    </cdr:from>
    <cdr:to>
      <cdr:x>0.12361</cdr:x>
      <cdr:y>0.60121</cdr:y>
    </cdr:to>
    <cdr:sp macro="" textlink="">
      <cdr:nvSpPr>
        <cdr:cNvPr id="3" name="TextBox 2">
          <a:extLst xmlns:a="http://schemas.openxmlformats.org/drawingml/2006/main">
            <a:ext uri="{FF2B5EF4-FFF2-40B4-BE49-F238E27FC236}">
              <a16:creationId xmlns:a16="http://schemas.microsoft.com/office/drawing/2014/main" id="{1A7655F8-77F1-493F-9739-B26D03F1CFFC}"/>
            </a:ext>
          </a:extLst>
        </cdr:cNvPr>
        <cdr:cNvSpPr txBox="1"/>
      </cdr:nvSpPr>
      <cdr:spPr>
        <a:xfrm xmlns:a="http://schemas.openxmlformats.org/drawingml/2006/main" rot="16200000">
          <a:off x="82827" y="1242392"/>
          <a:ext cx="828261" cy="298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r-HR" sz="1100"/>
            <a:t>poroznost</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695325</xdr:colOff>
      <xdr:row>6</xdr:row>
      <xdr:rowOff>9525</xdr:rowOff>
    </xdr:from>
    <xdr:to>
      <xdr:col>11</xdr:col>
      <xdr:colOff>152400</xdr:colOff>
      <xdr:row>23</xdr:row>
      <xdr:rowOff>85725</xdr:rowOff>
    </xdr:to>
    <xdr:graphicFrame macro="">
      <xdr:nvGraphicFramePr>
        <xdr:cNvPr id="2" name="Chart 1">
          <a:extLst>
            <a:ext uri="{FF2B5EF4-FFF2-40B4-BE49-F238E27FC236}">
              <a16:creationId xmlns:a16="http://schemas.microsoft.com/office/drawing/2014/main" id="{C91282A3-0569-4E53-88B4-9AF122B90A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cdr:x>
      <cdr:y>0.89078</cdr:y>
    </cdr:from>
    <cdr:to>
      <cdr:x>1</cdr:x>
      <cdr:y>1</cdr:y>
    </cdr:to>
    <cdr:sp macro="" textlink="">
      <cdr:nvSpPr>
        <cdr:cNvPr id="2" name="TextBox 1">
          <a:extLst xmlns:a="http://schemas.openxmlformats.org/drawingml/2006/main">
            <a:ext uri="{FF2B5EF4-FFF2-40B4-BE49-F238E27FC236}">
              <a16:creationId xmlns:a16="http://schemas.microsoft.com/office/drawing/2014/main" id="{696697F0-DB22-4E84-A8C6-7C3707BB11FC}"/>
            </a:ext>
          </a:extLst>
        </cdr:cNvPr>
        <cdr:cNvSpPr txBox="1"/>
      </cdr:nvSpPr>
      <cdr:spPr>
        <a:xfrm xmlns:a="http://schemas.openxmlformats.org/drawingml/2006/main">
          <a:off x="3657600" y="2486025"/>
          <a:ext cx="914400" cy="3048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hr-HR" sz="1100"/>
        </a:p>
      </cdr:txBody>
    </cdr:sp>
  </cdr:relSizeAnchor>
  <cdr:relSizeAnchor xmlns:cdr="http://schemas.openxmlformats.org/drawingml/2006/chartDrawing">
    <cdr:from>
      <cdr:x>0.28602</cdr:x>
      <cdr:y>0.91626</cdr:y>
    </cdr:from>
    <cdr:to>
      <cdr:x>0.53602</cdr:x>
      <cdr:y>0.99817</cdr:y>
    </cdr:to>
    <cdr:sp macro="" textlink="">
      <cdr:nvSpPr>
        <cdr:cNvPr id="3" name="TextBox 2">
          <a:extLst xmlns:a="http://schemas.openxmlformats.org/drawingml/2006/main">
            <a:ext uri="{FF2B5EF4-FFF2-40B4-BE49-F238E27FC236}">
              <a16:creationId xmlns:a16="http://schemas.microsoft.com/office/drawing/2014/main" id="{57EEA2C2-E347-47D9-9E8D-DAF4DDFA2C71}"/>
            </a:ext>
          </a:extLst>
        </cdr:cNvPr>
        <cdr:cNvSpPr txBox="1"/>
      </cdr:nvSpPr>
      <cdr:spPr>
        <a:xfrm xmlns:a="http://schemas.openxmlformats.org/drawingml/2006/main">
          <a:off x="1432997" y="2853859"/>
          <a:ext cx="1252537" cy="2551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r-HR" sz="1100"/>
            <a:t>viskoznost ulja</a:t>
          </a:r>
        </a:p>
      </cdr:txBody>
    </cdr:sp>
  </cdr:relSizeAnchor>
  <cdr:relSizeAnchor xmlns:cdr="http://schemas.openxmlformats.org/drawingml/2006/chartDrawing">
    <cdr:from>
      <cdr:x>0</cdr:x>
      <cdr:y>0.24465</cdr:y>
    </cdr:from>
    <cdr:to>
      <cdr:x>0.07224</cdr:x>
      <cdr:y>0.66055</cdr:y>
    </cdr:to>
    <cdr:sp macro="" textlink="">
      <cdr:nvSpPr>
        <cdr:cNvPr id="4" name="TextBox 3">
          <a:extLst xmlns:a="http://schemas.openxmlformats.org/drawingml/2006/main">
            <a:ext uri="{FF2B5EF4-FFF2-40B4-BE49-F238E27FC236}">
              <a16:creationId xmlns:a16="http://schemas.microsoft.com/office/drawing/2014/main" id="{298BA834-BDB8-489F-8591-A9AAD2ED6B20}"/>
            </a:ext>
          </a:extLst>
        </cdr:cNvPr>
        <cdr:cNvSpPr txBox="1"/>
      </cdr:nvSpPr>
      <cdr:spPr>
        <a:xfrm xmlns:a="http://schemas.openxmlformats.org/drawingml/2006/main" rot="16200000">
          <a:off x="-466725" y="1228725"/>
          <a:ext cx="1295400" cy="361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r-HR" sz="1100"/>
            <a:t>volumen trošenja</a:t>
          </a:r>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0</xdr:colOff>
      <xdr:row>5</xdr:row>
      <xdr:rowOff>14286</xdr:rowOff>
    </xdr:from>
    <xdr:to>
      <xdr:col>13</xdr:col>
      <xdr:colOff>95250</xdr:colOff>
      <xdr:row>19</xdr:row>
      <xdr:rowOff>171449</xdr:rowOff>
    </xdr:to>
    <xdr:graphicFrame macro="">
      <xdr:nvGraphicFramePr>
        <xdr:cNvPr id="4" name="Chart 3">
          <a:extLst>
            <a:ext uri="{FF2B5EF4-FFF2-40B4-BE49-F238E27FC236}">
              <a16:creationId xmlns:a16="http://schemas.microsoft.com/office/drawing/2014/main" id="{F59DF72D-C7FD-48D7-BAFC-A24BCDA54E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0.45719</cdr:x>
      <cdr:y>0.88533</cdr:y>
    </cdr:from>
    <cdr:to>
      <cdr:x>0.7263</cdr:x>
      <cdr:y>0.96965</cdr:y>
    </cdr:to>
    <cdr:sp macro="" textlink="">
      <cdr:nvSpPr>
        <cdr:cNvPr id="4" name="TextBox 3">
          <a:extLst xmlns:a="http://schemas.openxmlformats.org/drawingml/2006/main">
            <a:ext uri="{FF2B5EF4-FFF2-40B4-BE49-F238E27FC236}">
              <a16:creationId xmlns:a16="http://schemas.microsoft.com/office/drawing/2014/main" id="{1F6F3E4B-3527-4EDB-AE48-C1137F9DF417}"/>
            </a:ext>
          </a:extLst>
        </cdr:cNvPr>
        <cdr:cNvSpPr txBox="1"/>
      </cdr:nvSpPr>
      <cdr:spPr>
        <a:xfrm xmlns:a="http://schemas.openxmlformats.org/drawingml/2006/main">
          <a:off x="2847975" y="2500314"/>
          <a:ext cx="16764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hr-HR" sz="1100"/>
        </a:p>
      </cdr:txBody>
    </cdr:sp>
  </cdr:relSizeAnchor>
  <cdr:relSizeAnchor xmlns:cdr="http://schemas.openxmlformats.org/drawingml/2006/chartDrawing">
    <cdr:from>
      <cdr:x>0.45413</cdr:x>
      <cdr:y>0.87184</cdr:y>
    </cdr:from>
    <cdr:to>
      <cdr:x>0.6422</cdr:x>
      <cdr:y>0.97302</cdr:y>
    </cdr:to>
    <cdr:sp macro="" textlink="">
      <cdr:nvSpPr>
        <cdr:cNvPr id="5" name="TextBox 4">
          <a:extLst xmlns:a="http://schemas.openxmlformats.org/drawingml/2006/main">
            <a:ext uri="{FF2B5EF4-FFF2-40B4-BE49-F238E27FC236}">
              <a16:creationId xmlns:a16="http://schemas.microsoft.com/office/drawing/2014/main" id="{A6B624C9-AE8E-49F0-B496-AA13022F7058}"/>
            </a:ext>
          </a:extLst>
        </cdr:cNvPr>
        <cdr:cNvSpPr txBox="1"/>
      </cdr:nvSpPr>
      <cdr:spPr>
        <a:xfrm xmlns:a="http://schemas.openxmlformats.org/drawingml/2006/main">
          <a:off x="2828925" y="2462214"/>
          <a:ext cx="117157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r-HR" sz="1100"/>
            <a:t>starost propelera</a:t>
          </a:r>
        </a:p>
      </cdr:txBody>
    </cdr:sp>
  </cdr:relSizeAnchor>
  <cdr:relSizeAnchor xmlns:cdr="http://schemas.openxmlformats.org/drawingml/2006/chartDrawing">
    <cdr:from>
      <cdr:x>0.04358</cdr:x>
      <cdr:y>0.3575</cdr:y>
    </cdr:from>
    <cdr:to>
      <cdr:x>0.08792</cdr:x>
      <cdr:y>0.57336</cdr:y>
    </cdr:to>
    <cdr:sp macro="" textlink="">
      <cdr:nvSpPr>
        <cdr:cNvPr id="6" name="TextBox 5">
          <a:extLst xmlns:a="http://schemas.openxmlformats.org/drawingml/2006/main">
            <a:ext uri="{FF2B5EF4-FFF2-40B4-BE49-F238E27FC236}">
              <a16:creationId xmlns:a16="http://schemas.microsoft.com/office/drawing/2014/main" id="{9AA5891A-7384-4208-AA2F-73BA9E86D24C}"/>
            </a:ext>
          </a:extLst>
        </cdr:cNvPr>
        <cdr:cNvSpPr txBox="1"/>
      </cdr:nvSpPr>
      <cdr:spPr>
        <a:xfrm xmlns:a="http://schemas.openxmlformats.org/drawingml/2006/main" rot="16200000">
          <a:off x="104776" y="1176339"/>
          <a:ext cx="609600"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r-HR" sz="1100"/>
            <a:t>snaga</a:t>
          </a: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385762</xdr:colOff>
      <xdr:row>3</xdr:row>
      <xdr:rowOff>185737</xdr:rowOff>
    </xdr:from>
    <xdr:to>
      <xdr:col>11</xdr:col>
      <xdr:colOff>533400</xdr:colOff>
      <xdr:row>21</xdr:row>
      <xdr:rowOff>142875</xdr:rowOff>
    </xdr:to>
    <xdr:graphicFrame macro="">
      <xdr:nvGraphicFramePr>
        <xdr:cNvPr id="3" name="Chart 2">
          <a:extLst>
            <a:ext uri="{FF2B5EF4-FFF2-40B4-BE49-F238E27FC236}">
              <a16:creationId xmlns:a16="http://schemas.microsoft.com/office/drawing/2014/main" id="{4504D7F5-AB50-4F42-80CD-9CC54C89EB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0.41553</cdr:x>
      <cdr:y>0.90999</cdr:y>
    </cdr:from>
    <cdr:to>
      <cdr:x>0.73881</cdr:x>
      <cdr:y>0.98875</cdr:y>
    </cdr:to>
    <cdr:sp macro="" textlink="">
      <cdr:nvSpPr>
        <cdr:cNvPr id="2" name="TextBox 1">
          <a:extLst xmlns:a="http://schemas.openxmlformats.org/drawingml/2006/main">
            <a:ext uri="{FF2B5EF4-FFF2-40B4-BE49-F238E27FC236}">
              <a16:creationId xmlns:a16="http://schemas.microsoft.com/office/drawing/2014/main" id="{FDE6CEF7-CF04-4D9A-9DCF-3415BF6CD10D}"/>
            </a:ext>
          </a:extLst>
        </cdr:cNvPr>
        <cdr:cNvSpPr txBox="1"/>
      </cdr:nvSpPr>
      <cdr:spPr>
        <a:xfrm xmlns:a="http://schemas.openxmlformats.org/drawingml/2006/main">
          <a:off x="2166939" y="3081338"/>
          <a:ext cx="1685924"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r-HR" sz="1100"/>
            <a:t>gustoća (kg/m^3)</a:t>
          </a:r>
        </a:p>
      </cdr:txBody>
    </cdr:sp>
  </cdr:relSizeAnchor>
  <cdr:relSizeAnchor xmlns:cdr="http://schemas.openxmlformats.org/drawingml/2006/chartDrawing">
    <cdr:from>
      <cdr:x>0.05023</cdr:x>
      <cdr:y>0.24051</cdr:y>
    </cdr:from>
    <cdr:to>
      <cdr:x>0.11781</cdr:x>
      <cdr:y>0.69339</cdr:y>
    </cdr:to>
    <cdr:sp macro="" textlink="">
      <cdr:nvSpPr>
        <cdr:cNvPr id="3" name="TextBox 2">
          <a:extLst xmlns:a="http://schemas.openxmlformats.org/drawingml/2006/main">
            <a:ext uri="{FF2B5EF4-FFF2-40B4-BE49-F238E27FC236}">
              <a16:creationId xmlns:a16="http://schemas.microsoft.com/office/drawing/2014/main" id="{1986FBE8-D6C6-4AB4-BF18-439D27BDA89E}"/>
            </a:ext>
          </a:extLst>
        </cdr:cNvPr>
        <cdr:cNvSpPr txBox="1"/>
      </cdr:nvSpPr>
      <cdr:spPr>
        <a:xfrm xmlns:a="http://schemas.openxmlformats.org/drawingml/2006/main" rot="16200000">
          <a:off x="-328612" y="1404938"/>
          <a:ext cx="1533525" cy="3524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r-HR" sz="1100"/>
            <a:t>tlačna čvrstoća (MPa)</a:t>
          </a:r>
        </a:p>
      </cdr:txBody>
    </cdr:sp>
  </cdr:relSizeAnchor>
</c:userShapes>
</file>

<file path=xl/drawings/drawing9.xml><?xml version="1.0" encoding="utf-8"?>
<xdr:wsDr xmlns:xdr="http://schemas.openxmlformats.org/drawingml/2006/spreadsheetDrawing" xmlns:a="http://schemas.openxmlformats.org/drawingml/2006/main">
  <xdr:twoCellAnchor>
    <xdr:from>
      <xdr:col>13</xdr:col>
      <xdr:colOff>100012</xdr:colOff>
      <xdr:row>0</xdr:row>
      <xdr:rowOff>61912</xdr:rowOff>
    </xdr:from>
    <xdr:to>
      <xdr:col>20</xdr:col>
      <xdr:colOff>285750</xdr:colOff>
      <xdr:row>13</xdr:row>
      <xdr:rowOff>123825</xdr:rowOff>
    </xdr:to>
    <xdr:graphicFrame macro="">
      <xdr:nvGraphicFramePr>
        <xdr:cNvPr id="2" name="Chart 1">
          <a:extLst>
            <a:ext uri="{FF2B5EF4-FFF2-40B4-BE49-F238E27FC236}">
              <a16:creationId xmlns:a16="http://schemas.microsoft.com/office/drawing/2014/main" id="{757E8779-423E-48AF-BA6D-27D9EE59F1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223836</xdr:colOff>
      <xdr:row>16</xdr:row>
      <xdr:rowOff>61912</xdr:rowOff>
    </xdr:from>
    <xdr:to>
      <xdr:col>20</xdr:col>
      <xdr:colOff>609599</xdr:colOff>
      <xdr:row>28</xdr:row>
      <xdr:rowOff>95250</xdr:rowOff>
    </xdr:to>
    <xdr:graphicFrame macro="">
      <xdr:nvGraphicFramePr>
        <xdr:cNvPr id="3" name="Chart 2">
          <a:extLst>
            <a:ext uri="{FF2B5EF4-FFF2-40B4-BE49-F238E27FC236}">
              <a16:creationId xmlns:a16="http://schemas.microsoft.com/office/drawing/2014/main" id="{95E0C545-5AD4-452F-96DD-727CD6C21F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261937</xdr:colOff>
      <xdr:row>29</xdr:row>
      <xdr:rowOff>61912</xdr:rowOff>
    </xdr:from>
    <xdr:to>
      <xdr:col>20</xdr:col>
      <xdr:colOff>566737</xdr:colOff>
      <xdr:row>43</xdr:row>
      <xdr:rowOff>138112</xdr:rowOff>
    </xdr:to>
    <xdr:graphicFrame macro="">
      <xdr:nvGraphicFramePr>
        <xdr:cNvPr id="4" name="Chart 3">
          <a:extLst>
            <a:ext uri="{FF2B5EF4-FFF2-40B4-BE49-F238E27FC236}">
              <a16:creationId xmlns:a16="http://schemas.microsoft.com/office/drawing/2014/main" id="{762BFF9E-EBCB-49B2-A3D0-4F7363EB12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338137</xdr:colOff>
      <xdr:row>44</xdr:row>
      <xdr:rowOff>100012</xdr:rowOff>
    </xdr:from>
    <xdr:to>
      <xdr:col>21</xdr:col>
      <xdr:colOff>33337</xdr:colOff>
      <xdr:row>58</xdr:row>
      <xdr:rowOff>176212</xdr:rowOff>
    </xdr:to>
    <xdr:graphicFrame macro="">
      <xdr:nvGraphicFramePr>
        <xdr:cNvPr id="5" name="Chart 4">
          <a:extLst>
            <a:ext uri="{FF2B5EF4-FFF2-40B4-BE49-F238E27FC236}">
              <a16:creationId xmlns:a16="http://schemas.microsoft.com/office/drawing/2014/main" id="{BD88B317-2AB9-4CDB-9779-4E4E753835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06BE6-4FEC-4DB5-9A24-F84B7818D5CB}">
  <dimension ref="A1:I24"/>
  <sheetViews>
    <sheetView zoomScale="115" zoomScaleNormal="115" workbookViewId="0">
      <selection activeCell="E24" sqref="E24:I24"/>
    </sheetView>
  </sheetViews>
  <sheetFormatPr defaultRowHeight="15" x14ac:dyDescent="0.25"/>
  <cols>
    <col min="1" max="1" width="15.7109375" customWidth="1"/>
    <col min="2" max="2" width="13.7109375" customWidth="1"/>
    <col min="5" max="5" width="22" customWidth="1"/>
    <col min="6" max="6" width="14.7109375" customWidth="1"/>
    <col min="7" max="7" width="17.140625" customWidth="1"/>
    <col min="13" max="13" width="18.5703125" customWidth="1"/>
  </cols>
  <sheetData>
    <row r="1" spans="1:7" x14ac:dyDescent="0.25">
      <c r="A1" s="7" t="s">
        <v>14</v>
      </c>
      <c r="B1" s="7"/>
      <c r="C1" s="7"/>
      <c r="D1" s="7"/>
      <c r="E1" s="7"/>
      <c r="F1" s="7"/>
      <c r="G1" s="7"/>
    </row>
    <row r="2" spans="1:7" x14ac:dyDescent="0.25">
      <c r="A2" s="7"/>
      <c r="B2" s="7"/>
      <c r="C2" s="7"/>
      <c r="D2" s="7"/>
      <c r="E2" s="7"/>
      <c r="F2" s="7"/>
      <c r="G2" s="7"/>
    </row>
    <row r="3" spans="1:7" x14ac:dyDescent="0.25">
      <c r="A3" s="7"/>
      <c r="B3" s="7"/>
      <c r="C3" s="7"/>
      <c r="D3" s="7"/>
      <c r="E3" s="7"/>
      <c r="F3" s="7"/>
      <c r="G3" s="7"/>
    </row>
    <row r="4" spans="1:7" x14ac:dyDescent="0.25">
      <c r="A4" s="5" t="s">
        <v>8</v>
      </c>
      <c r="B4" s="5" t="s">
        <v>9</v>
      </c>
    </row>
    <row r="5" spans="1:7" x14ac:dyDescent="0.25">
      <c r="A5" s="3">
        <v>30.8</v>
      </c>
      <c r="B5" s="3">
        <v>1100</v>
      </c>
    </row>
    <row r="6" spans="1:7" x14ac:dyDescent="0.25">
      <c r="A6" s="3">
        <v>19.2</v>
      </c>
      <c r="B6" s="3">
        <v>1200</v>
      </c>
    </row>
    <row r="7" spans="1:7" x14ac:dyDescent="0.25">
      <c r="A7" s="3">
        <v>6</v>
      </c>
      <c r="B7" s="3">
        <v>1300</v>
      </c>
    </row>
    <row r="8" spans="1:7" x14ac:dyDescent="0.25">
      <c r="A8" s="3">
        <v>13.5</v>
      </c>
      <c r="B8" s="3">
        <v>1100</v>
      </c>
    </row>
    <row r="9" spans="1:7" x14ac:dyDescent="0.25">
      <c r="A9" s="3">
        <v>11.4</v>
      </c>
      <c r="B9" s="3">
        <v>1500</v>
      </c>
    </row>
    <row r="10" spans="1:7" x14ac:dyDescent="0.25">
      <c r="A10" s="3">
        <v>7.7</v>
      </c>
      <c r="B10" s="3">
        <v>1200</v>
      </c>
    </row>
    <row r="11" spans="1:7" x14ac:dyDescent="0.25">
      <c r="A11" s="3">
        <v>3.6</v>
      </c>
      <c r="B11" s="3">
        <v>1300</v>
      </c>
    </row>
    <row r="13" spans="1:7" x14ac:dyDescent="0.25">
      <c r="A13" s="8" t="s">
        <v>17</v>
      </c>
      <c r="B13" s="8"/>
      <c r="C13">
        <f>CORREL(A5:A11,B5:B11)</f>
        <v>-0.51105491405501668</v>
      </c>
    </row>
    <row r="14" spans="1:7" x14ac:dyDescent="0.25">
      <c r="A14" s="8" t="s">
        <v>18</v>
      </c>
      <c r="B14" s="8"/>
      <c r="C14">
        <f>C13^2</f>
        <v>0.26117712517978048</v>
      </c>
    </row>
    <row r="24" spans="5:9" x14ac:dyDescent="0.25">
      <c r="E24" s="8" t="s">
        <v>32</v>
      </c>
      <c r="F24" s="8"/>
      <c r="G24" s="8"/>
      <c r="H24" s="8"/>
      <c r="I24" s="8"/>
    </row>
  </sheetData>
  <mergeCells count="4">
    <mergeCell ref="A1:G3"/>
    <mergeCell ref="A13:B13"/>
    <mergeCell ref="A14:B14"/>
    <mergeCell ref="E24:I24"/>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5325F-E5A6-4B9B-A525-060D7633DB2A}">
  <dimension ref="A1:L31"/>
  <sheetViews>
    <sheetView tabSelected="1" zoomScaleNormal="100" workbookViewId="0">
      <selection activeCell="N24" sqref="N24"/>
    </sheetView>
  </sheetViews>
  <sheetFormatPr defaultRowHeight="15" x14ac:dyDescent="0.25"/>
  <cols>
    <col min="1" max="1" width="14.28515625" customWidth="1"/>
    <col min="2" max="2" width="17.5703125" customWidth="1"/>
    <col min="4" max="4" width="16.7109375" customWidth="1"/>
    <col min="5" max="5" width="17.140625" customWidth="1"/>
    <col min="13" max="13" width="19.42578125" customWidth="1"/>
    <col min="14" max="14" width="19.85546875" customWidth="1"/>
    <col min="15" max="15" width="17.5703125" customWidth="1"/>
    <col min="18" max="18" width="14.140625" customWidth="1"/>
  </cols>
  <sheetData>
    <row r="1" spans="1:7" ht="15" customHeight="1" x14ac:dyDescent="0.25">
      <c r="A1" s="7" t="s">
        <v>10</v>
      </c>
      <c r="B1" s="7"/>
      <c r="C1" s="7"/>
      <c r="D1" s="7"/>
      <c r="E1" s="7"/>
      <c r="F1" s="7"/>
      <c r="G1" s="7"/>
    </row>
    <row r="2" spans="1:7" x14ac:dyDescent="0.25">
      <c r="A2" s="7"/>
      <c r="B2" s="7"/>
      <c r="C2" s="7"/>
      <c r="D2" s="7"/>
      <c r="E2" s="7"/>
      <c r="F2" s="7"/>
      <c r="G2" s="7"/>
    </row>
    <row r="3" spans="1:7" x14ac:dyDescent="0.25">
      <c r="A3" s="7"/>
      <c r="B3" s="7"/>
      <c r="C3" s="7"/>
      <c r="D3" s="7"/>
      <c r="E3" s="7"/>
      <c r="F3" s="7"/>
      <c r="G3" s="7"/>
    </row>
    <row r="4" spans="1:7" x14ac:dyDescent="0.25">
      <c r="A4" s="7"/>
      <c r="B4" s="7"/>
      <c r="C4" s="7"/>
      <c r="D4" s="7"/>
      <c r="E4" s="7"/>
      <c r="F4" s="7"/>
      <c r="G4" s="7"/>
    </row>
    <row r="6" spans="1:7" x14ac:dyDescent="0.25">
      <c r="A6" s="3" t="s">
        <v>0</v>
      </c>
      <c r="B6" s="3" t="s">
        <v>1</v>
      </c>
    </row>
    <row r="7" spans="1:7" x14ac:dyDescent="0.25">
      <c r="A7" s="3">
        <v>1.6</v>
      </c>
      <c r="B7" s="3">
        <v>240</v>
      </c>
    </row>
    <row r="8" spans="1:7" x14ac:dyDescent="0.25">
      <c r="A8" s="3">
        <v>9.4</v>
      </c>
      <c r="B8" s="3">
        <v>181</v>
      </c>
    </row>
    <row r="9" spans="1:7" x14ac:dyDescent="0.25">
      <c r="A9" s="3">
        <v>15.5</v>
      </c>
      <c r="B9" s="3">
        <v>193</v>
      </c>
    </row>
    <row r="10" spans="1:7" x14ac:dyDescent="0.25">
      <c r="A10" s="3">
        <v>20</v>
      </c>
      <c r="B10" s="3">
        <v>155</v>
      </c>
    </row>
    <row r="11" spans="1:7" x14ac:dyDescent="0.25">
      <c r="A11" s="3">
        <v>22</v>
      </c>
      <c r="B11" s="3">
        <v>172</v>
      </c>
    </row>
    <row r="12" spans="1:7" x14ac:dyDescent="0.25">
      <c r="A12" s="3">
        <v>35.5</v>
      </c>
      <c r="B12" s="3">
        <v>110</v>
      </c>
    </row>
    <row r="13" spans="1:7" x14ac:dyDescent="0.25">
      <c r="A13" s="3">
        <v>43</v>
      </c>
      <c r="B13" s="3">
        <v>113</v>
      </c>
    </row>
    <row r="14" spans="1:7" x14ac:dyDescent="0.25">
      <c r="A14" s="3">
        <v>40.5</v>
      </c>
      <c r="B14" s="3">
        <v>75</v>
      </c>
    </row>
    <row r="15" spans="1:7" x14ac:dyDescent="0.25">
      <c r="A15" s="3">
        <v>33</v>
      </c>
      <c r="B15" s="3">
        <v>94</v>
      </c>
    </row>
    <row r="25" spans="4:12" x14ac:dyDescent="0.25">
      <c r="D25" s="1" t="s">
        <v>2</v>
      </c>
    </row>
    <row r="26" spans="4:12" x14ac:dyDescent="0.25">
      <c r="D26" s="1" t="s">
        <v>3</v>
      </c>
    </row>
    <row r="28" spans="4:12" x14ac:dyDescent="0.25">
      <c r="D28" s="8" t="s">
        <v>11</v>
      </c>
      <c r="E28" s="8"/>
      <c r="F28" s="8"/>
      <c r="G28" s="8"/>
      <c r="H28" s="8"/>
      <c r="I28" s="8"/>
      <c r="J28" s="8"/>
      <c r="K28" s="8"/>
      <c r="L28" s="8"/>
    </row>
    <row r="30" spans="4:12" x14ac:dyDescent="0.25">
      <c r="D30" s="5" t="s">
        <v>12</v>
      </c>
      <c r="E30" s="5" t="s">
        <v>13</v>
      </c>
    </row>
    <row r="31" spans="4:12" x14ac:dyDescent="0.25">
      <c r="D31" s="5">
        <v>21</v>
      </c>
      <c r="E31" s="5">
        <f>-3.5086*D31+234.07</f>
        <v>160.38939999999999</v>
      </c>
    </row>
  </sheetData>
  <mergeCells count="2">
    <mergeCell ref="A1:G4"/>
    <mergeCell ref="D28:L2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1DA63-4408-41C1-8C24-4273CA070403}">
  <dimension ref="A1:M65"/>
  <sheetViews>
    <sheetView workbookViewId="0">
      <selection activeCell="I25" sqref="I25"/>
    </sheetView>
  </sheetViews>
  <sheetFormatPr defaultRowHeight="15" x14ac:dyDescent="0.25"/>
  <cols>
    <col min="1" max="1" width="17.140625" customWidth="1"/>
    <col min="2" max="2" width="15.28515625" customWidth="1"/>
    <col min="5" max="5" width="18.85546875" customWidth="1"/>
  </cols>
  <sheetData>
    <row r="1" spans="1:9" ht="15" customHeight="1" x14ac:dyDescent="0.25">
      <c r="A1" s="7" t="s">
        <v>15</v>
      </c>
      <c r="B1" s="7"/>
      <c r="C1" s="7"/>
      <c r="D1" s="7"/>
      <c r="E1" s="7"/>
      <c r="F1" s="7"/>
      <c r="G1" s="7"/>
      <c r="H1" s="7"/>
      <c r="I1" s="7"/>
    </row>
    <row r="2" spans="1:9" x14ac:dyDescent="0.25">
      <c r="A2" s="7"/>
      <c r="B2" s="7"/>
      <c r="C2" s="7"/>
      <c r="D2" s="7"/>
      <c r="E2" s="7"/>
      <c r="F2" s="7"/>
      <c r="G2" s="7"/>
      <c r="H2" s="7"/>
      <c r="I2" s="7"/>
    </row>
    <row r="3" spans="1:9" x14ac:dyDescent="0.25">
      <c r="A3" s="7"/>
      <c r="B3" s="7"/>
      <c r="C3" s="7"/>
      <c r="D3" s="7"/>
      <c r="E3" s="7"/>
      <c r="F3" s="7"/>
      <c r="G3" s="7"/>
      <c r="H3" s="7"/>
      <c r="I3" s="7"/>
    </row>
    <row r="4" spans="1:9" x14ac:dyDescent="0.25">
      <c r="A4" s="7"/>
      <c r="B4" s="7"/>
      <c r="C4" s="7"/>
      <c r="D4" s="7"/>
      <c r="E4" s="7"/>
      <c r="F4" s="7"/>
      <c r="G4" s="7"/>
      <c r="H4" s="7"/>
      <c r="I4" s="7"/>
    </row>
    <row r="6" spans="1:9" x14ac:dyDescent="0.25">
      <c r="A6" t="s">
        <v>4</v>
      </c>
      <c r="B6" t="s">
        <v>5</v>
      </c>
    </row>
    <row r="7" spans="1:9" x14ac:dyDescent="0.25">
      <c r="A7">
        <v>15.5</v>
      </c>
      <c r="B7">
        <v>2158.6999999999998</v>
      </c>
    </row>
    <row r="8" spans="1:9" x14ac:dyDescent="0.25">
      <c r="A8">
        <v>23.75</v>
      </c>
      <c r="B8">
        <v>1678.15</v>
      </c>
    </row>
    <row r="9" spans="1:9" x14ac:dyDescent="0.25">
      <c r="A9">
        <v>8</v>
      </c>
      <c r="B9">
        <v>2316</v>
      </c>
    </row>
    <row r="10" spans="1:9" x14ac:dyDescent="0.25">
      <c r="A10">
        <v>17</v>
      </c>
      <c r="B10">
        <v>2061.3000000000002</v>
      </c>
    </row>
    <row r="11" spans="1:9" x14ac:dyDescent="0.25">
      <c r="A11">
        <v>5</v>
      </c>
      <c r="B11">
        <v>2207.5</v>
      </c>
    </row>
    <row r="12" spans="1:9" x14ac:dyDescent="0.25">
      <c r="A12">
        <v>19</v>
      </c>
      <c r="B12">
        <v>1708.3</v>
      </c>
    </row>
    <row r="13" spans="1:9" x14ac:dyDescent="0.25">
      <c r="A13">
        <v>24</v>
      </c>
      <c r="B13">
        <v>1784.7</v>
      </c>
    </row>
    <row r="14" spans="1:9" x14ac:dyDescent="0.25">
      <c r="A14">
        <v>2.5</v>
      </c>
      <c r="B14">
        <v>2575</v>
      </c>
    </row>
    <row r="15" spans="1:9" x14ac:dyDescent="0.25">
      <c r="A15">
        <v>7.5</v>
      </c>
      <c r="B15">
        <v>2357.9</v>
      </c>
    </row>
    <row r="16" spans="1:9" x14ac:dyDescent="0.25">
      <c r="A16">
        <v>11</v>
      </c>
      <c r="B16">
        <v>2277.6999999999998</v>
      </c>
    </row>
    <row r="17" spans="1:13" x14ac:dyDescent="0.25">
      <c r="A17">
        <v>13</v>
      </c>
      <c r="B17">
        <v>2165.1999999999998</v>
      </c>
    </row>
    <row r="18" spans="1:13" x14ac:dyDescent="0.25">
      <c r="A18">
        <v>3.75</v>
      </c>
      <c r="B18">
        <v>2399.5500000000002</v>
      </c>
    </row>
    <row r="19" spans="1:13" x14ac:dyDescent="0.25">
      <c r="A19">
        <v>25</v>
      </c>
      <c r="B19">
        <v>1779.8</v>
      </c>
    </row>
    <row r="20" spans="1:13" x14ac:dyDescent="0.25">
      <c r="A20">
        <v>9.75</v>
      </c>
      <c r="B20">
        <v>2336.75</v>
      </c>
    </row>
    <row r="21" spans="1:13" x14ac:dyDescent="0.25">
      <c r="A21">
        <v>22</v>
      </c>
      <c r="B21">
        <v>1765.3</v>
      </c>
    </row>
    <row r="22" spans="1:13" x14ac:dyDescent="0.25">
      <c r="A22">
        <v>18</v>
      </c>
      <c r="B22">
        <v>2053.5</v>
      </c>
      <c r="E22" s="8" t="s">
        <v>28</v>
      </c>
      <c r="F22" s="8"/>
      <c r="G22" s="8"/>
      <c r="H22" s="8"/>
      <c r="I22" s="8"/>
      <c r="J22" s="8"/>
      <c r="K22" s="8"/>
      <c r="L22" s="8"/>
      <c r="M22" s="8"/>
    </row>
    <row r="23" spans="1:13" x14ac:dyDescent="0.25">
      <c r="A23">
        <v>6</v>
      </c>
      <c r="B23">
        <v>2414.4</v>
      </c>
      <c r="E23" s="1" t="s">
        <v>16</v>
      </c>
    </row>
    <row r="24" spans="1:13" x14ac:dyDescent="0.25">
      <c r="A24">
        <v>12.5</v>
      </c>
      <c r="B24">
        <v>2200.5</v>
      </c>
    </row>
    <row r="25" spans="1:13" x14ac:dyDescent="0.25">
      <c r="A25">
        <v>2</v>
      </c>
      <c r="B25">
        <v>2654.2</v>
      </c>
      <c r="E25" s="6" t="s">
        <v>29</v>
      </c>
      <c r="F25" s="6" t="s">
        <v>30</v>
      </c>
    </row>
    <row r="26" spans="1:13" x14ac:dyDescent="0.25">
      <c r="A26">
        <v>21.5</v>
      </c>
      <c r="B26">
        <v>1753.7</v>
      </c>
      <c r="E26" s="6">
        <v>27</v>
      </c>
      <c r="F26" s="6">
        <f>-36.962*E26+2625.4</f>
        <v>1627.4259999999999</v>
      </c>
    </row>
    <row r="64" spans="2:2" x14ac:dyDescent="0.25">
      <c r="B64" s="1"/>
    </row>
    <row r="65" spans="2:2" x14ac:dyDescent="0.25">
      <c r="B65" s="1"/>
    </row>
  </sheetData>
  <mergeCells count="2">
    <mergeCell ref="A1:I4"/>
    <mergeCell ref="E22:M2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0FAA9-13D4-40BF-9D47-0C1E0AC1D6B3}">
  <dimension ref="A1:K26"/>
  <sheetViews>
    <sheetView zoomScaleNormal="100" workbookViewId="0">
      <selection activeCell="L24" sqref="L24"/>
    </sheetView>
  </sheetViews>
  <sheetFormatPr defaultRowHeight="15" x14ac:dyDescent="0.25"/>
  <cols>
    <col min="1" max="1" width="11" customWidth="1"/>
    <col min="2" max="2" width="15.7109375" customWidth="1"/>
    <col min="6" max="6" width="21.140625" customWidth="1"/>
  </cols>
  <sheetData>
    <row r="1" spans="1:11" x14ac:dyDescent="0.25">
      <c r="A1" s="7" t="s">
        <v>27</v>
      </c>
      <c r="B1" s="7"/>
      <c r="C1" s="7"/>
      <c r="D1" s="7"/>
      <c r="E1" s="7"/>
      <c r="F1" s="7"/>
      <c r="G1" s="7"/>
      <c r="H1" s="7"/>
      <c r="I1" s="7"/>
      <c r="J1" s="7"/>
      <c r="K1" s="7"/>
    </row>
    <row r="2" spans="1:11" x14ac:dyDescent="0.25">
      <c r="A2" s="7"/>
      <c r="B2" s="7"/>
      <c r="C2" s="7"/>
      <c r="D2" s="7"/>
      <c r="E2" s="7"/>
      <c r="F2" s="7"/>
      <c r="G2" s="7"/>
      <c r="H2" s="7"/>
      <c r="I2" s="7"/>
      <c r="J2" s="7"/>
      <c r="K2" s="7"/>
    </row>
    <row r="4" spans="1:11" x14ac:dyDescent="0.25">
      <c r="A4" t="s">
        <v>6</v>
      </c>
      <c r="B4" t="s">
        <v>7</v>
      </c>
    </row>
    <row r="5" spans="1:11" x14ac:dyDescent="0.25">
      <c r="A5">
        <v>2236</v>
      </c>
      <c r="B5" s="2">
        <v>25.2</v>
      </c>
    </row>
    <row r="6" spans="1:11" x14ac:dyDescent="0.25">
      <c r="A6">
        <v>2244</v>
      </c>
      <c r="B6">
        <v>25.2</v>
      </c>
    </row>
    <row r="7" spans="1:11" x14ac:dyDescent="0.25">
      <c r="A7">
        <v>2244</v>
      </c>
      <c r="B7">
        <v>25.2</v>
      </c>
    </row>
    <row r="8" spans="1:11" x14ac:dyDescent="0.25">
      <c r="A8">
        <v>2244</v>
      </c>
      <c r="B8">
        <v>25.3</v>
      </c>
    </row>
    <row r="9" spans="1:11" x14ac:dyDescent="0.25">
      <c r="A9">
        <v>2244</v>
      </c>
      <c r="B9">
        <v>25.7</v>
      </c>
    </row>
    <row r="10" spans="1:11" x14ac:dyDescent="0.25">
      <c r="A10">
        <v>2253</v>
      </c>
      <c r="B10">
        <v>25.4</v>
      </c>
    </row>
    <row r="11" spans="1:11" x14ac:dyDescent="0.25">
      <c r="A11">
        <v>2253</v>
      </c>
      <c r="B11">
        <v>25.8</v>
      </c>
    </row>
    <row r="12" spans="1:11" x14ac:dyDescent="0.25">
      <c r="A12">
        <v>2262</v>
      </c>
      <c r="B12">
        <v>25.4</v>
      </c>
    </row>
    <row r="13" spans="1:11" x14ac:dyDescent="0.25">
      <c r="A13">
        <v>2272</v>
      </c>
      <c r="B13">
        <v>27.5</v>
      </c>
    </row>
    <row r="14" spans="1:11" x14ac:dyDescent="0.25">
      <c r="A14">
        <v>2280</v>
      </c>
      <c r="B14">
        <v>27.5</v>
      </c>
    </row>
    <row r="15" spans="1:11" x14ac:dyDescent="0.25">
      <c r="A15">
        <v>2290</v>
      </c>
      <c r="B15">
        <v>27.1</v>
      </c>
    </row>
    <row r="16" spans="1:11" x14ac:dyDescent="0.25">
      <c r="A16">
        <v>2290</v>
      </c>
      <c r="B16">
        <v>28.1</v>
      </c>
    </row>
    <row r="17" spans="1:11" x14ac:dyDescent="0.25">
      <c r="A17">
        <v>2290</v>
      </c>
      <c r="B17">
        <v>28.8</v>
      </c>
    </row>
    <row r="18" spans="1:11" x14ac:dyDescent="0.25">
      <c r="A18">
        <v>2295</v>
      </c>
      <c r="B18">
        <v>27.1</v>
      </c>
    </row>
    <row r="19" spans="1:11" x14ac:dyDescent="0.25">
      <c r="A19">
        <v>2295</v>
      </c>
      <c r="B19">
        <v>29.7</v>
      </c>
    </row>
    <row r="20" spans="1:11" x14ac:dyDescent="0.25">
      <c r="A20">
        <v>2307</v>
      </c>
      <c r="B20">
        <v>29.9</v>
      </c>
    </row>
    <row r="21" spans="1:11" x14ac:dyDescent="0.25">
      <c r="A21">
        <v>2315</v>
      </c>
      <c r="B21">
        <v>29.5</v>
      </c>
    </row>
    <row r="22" spans="1:11" x14ac:dyDescent="0.25">
      <c r="A22">
        <v>2325</v>
      </c>
      <c r="B22">
        <v>29.3</v>
      </c>
    </row>
    <row r="23" spans="1:11" x14ac:dyDescent="0.25">
      <c r="A23">
        <v>2334</v>
      </c>
      <c r="B23">
        <v>28.7</v>
      </c>
    </row>
    <row r="25" spans="1:11" x14ac:dyDescent="0.25">
      <c r="A25" s="8" t="s">
        <v>17</v>
      </c>
      <c r="B25" s="8"/>
      <c r="C25">
        <f>CORREL(A5:A23,B5:B23)</f>
        <v>0.89868829254075056</v>
      </c>
      <c r="F25" s="9" t="s">
        <v>26</v>
      </c>
      <c r="G25" s="9"/>
      <c r="H25" s="9"/>
      <c r="I25" s="9"/>
      <c r="J25" s="9"/>
      <c r="K25" s="9"/>
    </row>
    <row r="26" spans="1:11" x14ac:dyDescent="0.25">
      <c r="A26" s="8" t="s">
        <v>18</v>
      </c>
      <c r="B26" s="8"/>
      <c r="C26">
        <f>C25^2</f>
        <v>0.80764064714980965</v>
      </c>
    </row>
  </sheetData>
  <mergeCells count="4">
    <mergeCell ref="A25:B25"/>
    <mergeCell ref="A26:B26"/>
    <mergeCell ref="F25:K25"/>
    <mergeCell ref="A1:K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6E37D-B6CF-44EA-BF17-C69F884D22A5}">
  <dimension ref="A1:L64"/>
  <sheetViews>
    <sheetView workbookViewId="0">
      <selection activeCell="L65" sqref="L65"/>
    </sheetView>
  </sheetViews>
  <sheetFormatPr defaultRowHeight="15" x14ac:dyDescent="0.25"/>
  <cols>
    <col min="1" max="1" width="11.140625" customWidth="1"/>
    <col min="3" max="3" width="5.85546875" customWidth="1"/>
  </cols>
  <sheetData>
    <row r="1" spans="1:12" x14ac:dyDescent="0.25">
      <c r="A1" s="7" t="s">
        <v>19</v>
      </c>
      <c r="B1" s="7"/>
      <c r="C1" s="7"/>
      <c r="D1" s="7"/>
      <c r="E1" s="7"/>
      <c r="F1" s="7"/>
      <c r="G1" s="7"/>
      <c r="H1" s="7"/>
      <c r="I1" s="7"/>
      <c r="J1" s="7"/>
      <c r="K1" s="7"/>
    </row>
    <row r="2" spans="1:12" x14ac:dyDescent="0.25">
      <c r="A2" s="7"/>
      <c r="B2" s="7"/>
      <c r="C2" s="7"/>
      <c r="D2" s="7"/>
      <c r="E2" s="7"/>
      <c r="F2" s="7"/>
      <c r="G2" s="7"/>
      <c r="H2" s="7"/>
      <c r="I2" s="7"/>
      <c r="J2" s="7"/>
      <c r="K2" s="7"/>
    </row>
    <row r="6" spans="1:12" x14ac:dyDescent="0.25">
      <c r="A6" s="4" t="s">
        <v>12</v>
      </c>
      <c r="B6">
        <v>10</v>
      </c>
      <c r="C6">
        <v>8</v>
      </c>
      <c r="D6">
        <v>13</v>
      </c>
      <c r="E6">
        <v>9</v>
      </c>
      <c r="F6">
        <v>11</v>
      </c>
      <c r="G6">
        <v>14</v>
      </c>
      <c r="H6">
        <v>6</v>
      </c>
      <c r="I6">
        <v>4</v>
      </c>
      <c r="J6">
        <v>12</v>
      </c>
      <c r="K6">
        <v>7</v>
      </c>
      <c r="L6">
        <v>5</v>
      </c>
    </row>
    <row r="7" spans="1:12" x14ac:dyDescent="0.25">
      <c r="A7" s="4" t="s">
        <v>13</v>
      </c>
      <c r="B7">
        <v>8.0399999999999991</v>
      </c>
      <c r="C7">
        <v>6.95</v>
      </c>
      <c r="D7">
        <v>7.58</v>
      </c>
      <c r="E7">
        <v>8.81</v>
      </c>
      <c r="F7">
        <v>8.33</v>
      </c>
      <c r="G7">
        <v>9.9600000000000009</v>
      </c>
      <c r="H7">
        <v>7.24</v>
      </c>
      <c r="I7">
        <v>4.26</v>
      </c>
      <c r="J7">
        <v>10.84</v>
      </c>
      <c r="K7">
        <v>4.82</v>
      </c>
      <c r="L7">
        <v>5.68</v>
      </c>
    </row>
    <row r="9" spans="1:12" x14ac:dyDescent="0.25">
      <c r="A9" s="8" t="s">
        <v>20</v>
      </c>
      <c r="B9" s="8"/>
      <c r="C9">
        <f>AVERAGE(B6:L6)</f>
        <v>9</v>
      </c>
    </row>
    <row r="10" spans="1:12" x14ac:dyDescent="0.25">
      <c r="A10" s="8" t="s">
        <v>22</v>
      </c>
      <c r="B10" s="8"/>
      <c r="C10">
        <f>AVERAGE(B7:L7)</f>
        <v>7.5009090909090927</v>
      </c>
    </row>
    <row r="11" spans="1:12" x14ac:dyDescent="0.25">
      <c r="A11" s="8" t="s">
        <v>21</v>
      </c>
      <c r="B11" s="8"/>
      <c r="C11">
        <f>_xlfn.VAR.S(B6:L6)</f>
        <v>11</v>
      </c>
    </row>
    <row r="12" spans="1:12" x14ac:dyDescent="0.25">
      <c r="A12" s="8" t="s">
        <v>23</v>
      </c>
      <c r="B12" s="8"/>
      <c r="C12">
        <f>_xlfn.VAR.S(B7:L7)</f>
        <v>4.1272690909090439</v>
      </c>
    </row>
    <row r="13" spans="1:12" x14ac:dyDescent="0.25">
      <c r="A13" s="8" t="s">
        <v>24</v>
      </c>
      <c r="B13" s="8"/>
      <c r="C13">
        <f>CORREL(B6:L6,B7:L7)</f>
        <v>0.81642051634483992</v>
      </c>
    </row>
    <row r="20" spans="1:12" x14ac:dyDescent="0.25">
      <c r="A20" s="4" t="s">
        <v>12</v>
      </c>
      <c r="B20">
        <v>10</v>
      </c>
      <c r="C20">
        <v>8</v>
      </c>
      <c r="D20">
        <v>13</v>
      </c>
      <c r="E20">
        <v>9</v>
      </c>
      <c r="F20">
        <v>11</v>
      </c>
      <c r="G20">
        <v>14</v>
      </c>
      <c r="H20">
        <v>6</v>
      </c>
      <c r="I20">
        <v>4</v>
      </c>
      <c r="J20">
        <v>12</v>
      </c>
      <c r="K20">
        <v>7</v>
      </c>
      <c r="L20">
        <v>5</v>
      </c>
    </row>
    <row r="21" spans="1:12" x14ac:dyDescent="0.25">
      <c r="A21" s="4" t="s">
        <v>13</v>
      </c>
      <c r="B21">
        <v>9.14</v>
      </c>
      <c r="C21">
        <v>8.14</v>
      </c>
      <c r="D21">
        <v>8.74</v>
      </c>
      <c r="E21">
        <v>8.77</v>
      </c>
      <c r="F21">
        <v>9.26</v>
      </c>
      <c r="G21">
        <v>8.1</v>
      </c>
      <c r="H21">
        <v>6.13</v>
      </c>
      <c r="I21">
        <v>3.1</v>
      </c>
      <c r="J21">
        <v>9.1300000000000008</v>
      </c>
      <c r="K21">
        <v>7.26</v>
      </c>
      <c r="L21">
        <v>4.74</v>
      </c>
    </row>
    <row r="23" spans="1:12" x14ac:dyDescent="0.25">
      <c r="A23" s="8" t="s">
        <v>20</v>
      </c>
      <c r="B23" s="8"/>
      <c r="C23">
        <f>AVERAGE(B20:L20)</f>
        <v>9</v>
      </c>
    </row>
    <row r="24" spans="1:12" x14ac:dyDescent="0.25">
      <c r="A24" s="8" t="s">
        <v>22</v>
      </c>
      <c r="B24" s="8"/>
      <c r="C24">
        <f>AVERAGE(B21:L21)</f>
        <v>7.500909090909091</v>
      </c>
    </row>
    <row r="25" spans="1:12" x14ac:dyDescent="0.25">
      <c r="A25" s="8" t="s">
        <v>21</v>
      </c>
      <c r="B25" s="8"/>
      <c r="C25">
        <f>_xlfn.VAR.S(B20:L20)</f>
        <v>11</v>
      </c>
    </row>
    <row r="26" spans="1:12" x14ac:dyDescent="0.25">
      <c r="A26" s="8" t="s">
        <v>23</v>
      </c>
      <c r="B26" s="8"/>
      <c r="C26">
        <f>_xlfn.VAR.S(B21:L21)</f>
        <v>4.1276290909090791</v>
      </c>
    </row>
    <row r="27" spans="1:12" x14ac:dyDescent="0.25">
      <c r="A27" s="8" t="s">
        <v>24</v>
      </c>
      <c r="B27" s="8"/>
      <c r="C27">
        <f>CORREL(B20:L20,B21:L21)</f>
        <v>0.81623650600024267</v>
      </c>
    </row>
    <row r="31" spans="1:12" x14ac:dyDescent="0.25">
      <c r="A31" s="4" t="s">
        <v>12</v>
      </c>
      <c r="B31">
        <v>10</v>
      </c>
      <c r="C31">
        <v>8</v>
      </c>
      <c r="D31">
        <v>13</v>
      </c>
      <c r="E31">
        <v>9</v>
      </c>
      <c r="F31">
        <v>11</v>
      </c>
      <c r="G31">
        <v>14</v>
      </c>
      <c r="H31">
        <v>6</v>
      </c>
      <c r="I31">
        <v>4</v>
      </c>
      <c r="J31">
        <v>12</v>
      </c>
      <c r="K31">
        <v>7</v>
      </c>
      <c r="L31">
        <v>5</v>
      </c>
    </row>
    <row r="32" spans="1:12" x14ac:dyDescent="0.25">
      <c r="A32" s="4" t="s">
        <v>13</v>
      </c>
      <c r="B32">
        <v>7.46</v>
      </c>
      <c r="C32">
        <v>6.77</v>
      </c>
      <c r="D32">
        <v>12.74</v>
      </c>
      <c r="E32">
        <v>7.11</v>
      </c>
      <c r="F32">
        <v>7.81</v>
      </c>
      <c r="G32">
        <v>8.84</v>
      </c>
      <c r="H32">
        <v>6.08</v>
      </c>
      <c r="I32">
        <v>5.39</v>
      </c>
      <c r="J32">
        <v>8.15</v>
      </c>
      <c r="K32">
        <v>6.42</v>
      </c>
      <c r="L32">
        <v>5.73</v>
      </c>
    </row>
    <row r="34" spans="1:12" x14ac:dyDescent="0.25">
      <c r="A34" s="8" t="s">
        <v>20</v>
      </c>
      <c r="B34" s="8"/>
      <c r="C34">
        <f>AVERAGE(B31:L31)</f>
        <v>9</v>
      </c>
    </row>
    <row r="35" spans="1:12" x14ac:dyDescent="0.25">
      <c r="A35" s="8" t="s">
        <v>22</v>
      </c>
      <c r="B35" s="8"/>
      <c r="C35">
        <f>AVERAGE(B32:L32)</f>
        <v>7.5000000000000009</v>
      </c>
    </row>
    <row r="36" spans="1:12" x14ac:dyDescent="0.25">
      <c r="A36" s="8" t="s">
        <v>21</v>
      </c>
      <c r="B36" s="8"/>
      <c r="C36">
        <f>_xlfn.VAR.S(B31:L31)</f>
        <v>11</v>
      </c>
    </row>
    <row r="37" spans="1:12" x14ac:dyDescent="0.25">
      <c r="A37" s="8" t="s">
        <v>23</v>
      </c>
      <c r="B37" s="8"/>
      <c r="C37">
        <f>_xlfn.VAR.S(B32:L32)</f>
        <v>4.1226199999999835</v>
      </c>
    </row>
    <row r="38" spans="1:12" x14ac:dyDescent="0.25">
      <c r="A38" s="8" t="s">
        <v>24</v>
      </c>
      <c r="B38" s="8"/>
      <c r="C38">
        <f>CORREL(B31:L31,B32:L32)</f>
        <v>0.81628673948959818</v>
      </c>
    </row>
    <row r="46" spans="1:12" x14ac:dyDescent="0.25">
      <c r="A46" s="4" t="s">
        <v>12</v>
      </c>
      <c r="B46">
        <v>8</v>
      </c>
      <c r="C46">
        <v>8</v>
      </c>
      <c r="D46">
        <v>8</v>
      </c>
      <c r="E46">
        <v>8</v>
      </c>
      <c r="F46">
        <v>8</v>
      </c>
      <c r="G46">
        <v>8</v>
      </c>
      <c r="H46">
        <v>8</v>
      </c>
      <c r="I46">
        <v>19</v>
      </c>
      <c r="J46">
        <v>8</v>
      </c>
      <c r="K46">
        <v>8</v>
      </c>
      <c r="L46">
        <v>8</v>
      </c>
    </row>
    <row r="47" spans="1:12" x14ac:dyDescent="0.25">
      <c r="A47" s="4" t="s">
        <v>13</v>
      </c>
      <c r="B47">
        <v>6.58</v>
      </c>
      <c r="C47">
        <v>5.76</v>
      </c>
      <c r="D47">
        <v>7.71</v>
      </c>
      <c r="E47">
        <v>8.84</v>
      </c>
      <c r="F47">
        <v>8.4700000000000006</v>
      </c>
      <c r="G47">
        <v>7.04</v>
      </c>
      <c r="H47">
        <v>5.25</v>
      </c>
      <c r="I47">
        <v>12.5</v>
      </c>
      <c r="J47">
        <v>5.56</v>
      </c>
      <c r="K47">
        <v>7.91</v>
      </c>
      <c r="L47">
        <v>6.89</v>
      </c>
    </row>
    <row r="49" spans="1:10" x14ac:dyDescent="0.25">
      <c r="A49" s="8" t="s">
        <v>20</v>
      </c>
      <c r="B49" s="8"/>
      <c r="C49">
        <f>AVERAGE(B46:L46)</f>
        <v>9</v>
      </c>
    </row>
    <row r="50" spans="1:10" x14ac:dyDescent="0.25">
      <c r="A50" s="8" t="s">
        <v>22</v>
      </c>
      <c r="B50" s="8"/>
      <c r="C50">
        <f>AVERAGE(B47:L47)</f>
        <v>7.5009090909090901</v>
      </c>
    </row>
    <row r="51" spans="1:10" x14ac:dyDescent="0.25">
      <c r="A51" s="8" t="s">
        <v>21</v>
      </c>
      <c r="B51" s="8"/>
      <c r="C51">
        <f>_xlfn.VAR.S(B46:L46)</f>
        <v>11</v>
      </c>
    </row>
    <row r="52" spans="1:10" x14ac:dyDescent="0.25">
      <c r="A52" s="8" t="s">
        <v>23</v>
      </c>
      <c r="B52" s="8"/>
      <c r="C52">
        <f>_xlfn.VAR.S(B47:L47)</f>
        <v>4.1232490909090869</v>
      </c>
    </row>
    <row r="53" spans="1:10" x14ac:dyDescent="0.25">
      <c r="A53" s="8" t="s">
        <v>24</v>
      </c>
      <c r="B53" s="8"/>
      <c r="C53">
        <f>CORREL(B46:L46,B47:L47)</f>
        <v>0.81652143688850276</v>
      </c>
    </row>
    <row r="63" spans="1:10" x14ac:dyDescent="0.25">
      <c r="A63" s="9" t="s">
        <v>31</v>
      </c>
      <c r="B63" s="9"/>
      <c r="C63" s="9"/>
      <c r="D63" s="9"/>
      <c r="E63" s="9"/>
      <c r="F63" s="9"/>
      <c r="G63" s="9"/>
      <c r="H63" s="9"/>
      <c r="I63" s="9"/>
      <c r="J63" s="9"/>
    </row>
    <row r="64" spans="1:10" x14ac:dyDescent="0.25">
      <c r="A64" s="9" t="s">
        <v>25</v>
      </c>
      <c r="B64" s="9"/>
      <c r="C64" s="9"/>
      <c r="D64" s="9"/>
      <c r="E64" s="9"/>
      <c r="F64" s="9"/>
      <c r="G64" s="9"/>
      <c r="H64" s="9"/>
      <c r="I64" s="9"/>
      <c r="J64" s="9"/>
    </row>
  </sheetData>
  <mergeCells count="23">
    <mergeCell ref="A51:B51"/>
    <mergeCell ref="A1:K2"/>
    <mergeCell ref="A13:B13"/>
    <mergeCell ref="A9:B9"/>
    <mergeCell ref="A10:B10"/>
    <mergeCell ref="A11:B11"/>
    <mergeCell ref="A12:B12"/>
    <mergeCell ref="A52:B52"/>
    <mergeCell ref="A63:J63"/>
    <mergeCell ref="A64:J64"/>
    <mergeCell ref="A23:B23"/>
    <mergeCell ref="A24:B24"/>
    <mergeCell ref="A25:B25"/>
    <mergeCell ref="A26:B26"/>
    <mergeCell ref="A27:B27"/>
    <mergeCell ref="A34:B34"/>
    <mergeCell ref="A35:B35"/>
    <mergeCell ref="A36:B36"/>
    <mergeCell ref="A53:B53"/>
    <mergeCell ref="A37:B37"/>
    <mergeCell ref="A38:B38"/>
    <mergeCell ref="A49:B49"/>
    <mergeCell ref="A50:B5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6.31.</vt:lpstr>
      <vt:lpstr>6.32.</vt:lpstr>
      <vt:lpstr>Zad</vt:lpstr>
      <vt:lpstr>primjer s predavanja</vt:lpstr>
      <vt:lpstr>Anscombeov kvartet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Adzaga</dc:creator>
  <cp:lastModifiedBy>Nikola Adzaga</cp:lastModifiedBy>
  <dcterms:created xsi:type="dcterms:W3CDTF">2019-01-11T13:51:37Z</dcterms:created>
  <dcterms:modified xsi:type="dcterms:W3CDTF">2020-01-24T10:51:02Z</dcterms:modified>
</cp:coreProperties>
</file>