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'Sheet1'!$G$242:$AP$310</definedName>
  </definedNames>
  <calcPr fullCalcOnLoad="1"/>
</workbook>
</file>

<file path=xl/sharedStrings.xml><?xml version="1.0" encoding="utf-8"?>
<sst xmlns="http://schemas.openxmlformats.org/spreadsheetml/2006/main" count="758" uniqueCount="300">
  <si>
    <t>Q</t>
  </si>
  <si>
    <t>Io</t>
  </si>
  <si>
    <t>b</t>
  </si>
  <si>
    <t>hk</t>
  </si>
  <si>
    <t>m</t>
  </si>
  <si>
    <t>n</t>
  </si>
  <si>
    <t>ime i prezime</t>
  </si>
  <si>
    <t>br</t>
  </si>
  <si>
    <r>
      <t>Q</t>
    </r>
    <r>
      <rPr>
        <vertAlign val="subscript"/>
        <sz val="10"/>
        <rFont val="Arial"/>
        <family val="2"/>
      </rPr>
      <t>0</t>
    </r>
  </si>
  <si>
    <t>L</t>
  </si>
  <si>
    <t>PRIMJER</t>
  </si>
  <si>
    <t>rezervoar</t>
  </si>
  <si>
    <r>
      <t>q</t>
    </r>
    <r>
      <rPr>
        <vertAlign val="subscript"/>
        <sz val="10"/>
        <rFont val="Arial"/>
        <family val="2"/>
      </rPr>
      <t>pumpe</t>
    </r>
  </si>
  <si>
    <t>PETLJA 1</t>
  </si>
  <si>
    <t>Q12</t>
  </si>
  <si>
    <t>Q14</t>
  </si>
  <si>
    <t>Q25</t>
  </si>
  <si>
    <t>Q45</t>
  </si>
  <si>
    <t>D'</t>
  </si>
  <si>
    <t>D</t>
  </si>
  <si>
    <t>v</t>
  </si>
  <si>
    <t>Re</t>
  </si>
  <si>
    <t>lambda</t>
  </si>
  <si>
    <t>S</t>
  </si>
  <si>
    <t>dh</t>
  </si>
  <si>
    <t>S*Q*abs(Q)</t>
  </si>
  <si>
    <t>s*abs(Q)</t>
  </si>
  <si>
    <t>dQ</t>
  </si>
  <si>
    <t>PETLJA 2</t>
  </si>
  <si>
    <t>Q23</t>
  </si>
  <si>
    <t>Q36</t>
  </si>
  <si>
    <t>Q56</t>
  </si>
  <si>
    <t>PETLJA 3</t>
  </si>
  <si>
    <t>Q58</t>
  </si>
  <si>
    <t>Q78</t>
  </si>
  <si>
    <t>Q47</t>
  </si>
  <si>
    <t>PETLJA 4</t>
  </si>
  <si>
    <t>Q69</t>
  </si>
  <si>
    <t>Q89</t>
  </si>
  <si>
    <t>SUM</t>
  </si>
  <si>
    <t>Hst</t>
  </si>
  <si>
    <t>l</t>
  </si>
  <si>
    <t>F</t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</si>
  <si>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1</t>
    </r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</si>
  <si>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2</t>
    </r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</si>
  <si>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3</t>
    </r>
  </si>
  <si>
    <t>ho</t>
  </si>
  <si>
    <t>d</t>
  </si>
  <si>
    <t>0.1*Qo</t>
  </si>
  <si>
    <t>0.2*Qo</t>
  </si>
  <si>
    <t>0.3*Qo</t>
  </si>
  <si>
    <t>0.4*Qo</t>
  </si>
  <si>
    <t>0.5*Qo</t>
  </si>
  <si>
    <t>0.6*Qo</t>
  </si>
  <si>
    <t>0.7*Qo</t>
  </si>
  <si>
    <t>0.8*Qo</t>
  </si>
  <si>
    <t>0.9*Qo</t>
  </si>
  <si>
    <t>Qo</t>
  </si>
  <si>
    <r>
      <t xml:space="preserve">tan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a/(gA)</t>
    </r>
  </si>
  <si>
    <r>
      <t>D</t>
    </r>
    <r>
      <rPr>
        <sz val="10"/>
        <rFont val="Arial"/>
        <family val="2"/>
      </rPr>
      <t>H</t>
    </r>
  </si>
  <si>
    <t>k</t>
  </si>
  <si>
    <t>POČETNO</t>
  </si>
  <si>
    <t>1. KORAK</t>
  </si>
  <si>
    <t>GREŠKA</t>
  </si>
  <si>
    <t>PROTOCI</t>
  </si>
  <si>
    <t>l/s</t>
  </si>
  <si>
    <t>TLAKOVI  (kPa)</t>
  </si>
  <si>
    <t>TLAKOVI</t>
  </si>
  <si>
    <t>dubina</t>
  </si>
  <si>
    <t>lijevo</t>
  </si>
  <si>
    <t>desno</t>
  </si>
  <si>
    <t>razlika</t>
  </si>
  <si>
    <t>kPa</t>
  </si>
  <si>
    <r>
      <t>D</t>
    </r>
    <r>
      <rPr>
        <sz val="10"/>
        <rFont val="Arial"/>
        <family val="2"/>
      </rPr>
      <t>M</t>
    </r>
  </si>
  <si>
    <r>
      <t>n</t>
    </r>
    <r>
      <rPr>
        <vertAlign val="subscript"/>
        <sz val="10"/>
        <rFont val="Arial"/>
        <family val="2"/>
      </rPr>
      <t>e</t>
    </r>
  </si>
  <si>
    <r>
      <t>a</t>
    </r>
    <r>
      <rPr>
        <vertAlign val="subscript"/>
        <sz val="10"/>
        <rFont val="Arial"/>
        <family val="2"/>
      </rPr>
      <t>L</t>
    </r>
  </si>
  <si>
    <t>w</t>
  </si>
  <si>
    <t>R</t>
  </si>
  <si>
    <t>t</t>
  </si>
  <si>
    <t>x</t>
  </si>
  <si>
    <t>c (x)</t>
  </si>
  <si>
    <r>
      <t>a</t>
    </r>
    <r>
      <rPr>
        <vertAlign val="subscript"/>
        <sz val="10"/>
        <rFont val="Arial"/>
        <family val="2"/>
      </rPr>
      <t>T</t>
    </r>
  </si>
  <si>
    <t>y</t>
  </si>
  <si>
    <t>t=2dana</t>
  </si>
  <si>
    <t>t=4dana</t>
  </si>
  <si>
    <t>t=6dana</t>
  </si>
  <si>
    <t>MAX "c" =</t>
  </si>
  <si>
    <t>c (x,y)</t>
  </si>
  <si>
    <r>
      <t>T</t>
    </r>
    <r>
      <rPr>
        <vertAlign val="subscript"/>
        <sz val="10"/>
        <rFont val="Arial"/>
        <family val="2"/>
      </rPr>
      <t>zatvaranja</t>
    </r>
  </si>
  <si>
    <r>
      <t>h</t>
    </r>
    <r>
      <rPr>
        <vertAlign val="subscript"/>
        <sz val="10"/>
        <rFont val="Arial"/>
        <family val="2"/>
      </rPr>
      <t>k</t>
    </r>
  </si>
  <si>
    <t>PRORAČUN  KRITIČNE DUBINE</t>
  </si>
  <si>
    <t>h</t>
  </si>
  <si>
    <t>B</t>
  </si>
  <si>
    <t>A</t>
  </si>
  <si>
    <t>Fr</t>
  </si>
  <si>
    <t>1-Fr pred.</t>
  </si>
  <si>
    <t>prezime</t>
  </si>
  <si>
    <t>ime</t>
  </si>
  <si>
    <t>PRORAČUN  NORMALNE DUBINE</t>
  </si>
  <si>
    <t>O</t>
  </si>
  <si>
    <t>I</t>
  </si>
  <si>
    <t>Qdobiveno</t>
  </si>
  <si>
    <t>Qstvarno</t>
  </si>
  <si>
    <t>Qd-Qs</t>
  </si>
  <si>
    <t>PRORAČUN PROMJENE RAZINE VODNOG LICA</t>
  </si>
  <si>
    <t>v2/2g</t>
  </si>
  <si>
    <t>E</t>
  </si>
  <si>
    <t>dE</t>
  </si>
  <si>
    <t>Asr</t>
  </si>
  <si>
    <t>Rsr</t>
  </si>
  <si>
    <t>Asr2*Rsr4/3</t>
  </si>
  <si>
    <t>Ie</t>
  </si>
  <si>
    <t>Io-Ie</t>
  </si>
  <si>
    <t>dL</t>
  </si>
  <si>
    <t>Li</t>
  </si>
  <si>
    <t>z</t>
  </si>
  <si>
    <t>z*10</t>
  </si>
  <si>
    <t>potrebno samo za dijagram</t>
  </si>
  <si>
    <t>srednja</t>
  </si>
  <si>
    <t>max</t>
  </si>
  <si>
    <t>min</t>
  </si>
  <si>
    <t>max-sr (vodosprem.)</t>
  </si>
  <si>
    <t>Qpumpa</t>
  </si>
  <si>
    <t>potrošnja</t>
  </si>
  <si>
    <t>čvorovi 1,3,7,9</t>
  </si>
  <si>
    <t>čvorovi 4,6</t>
  </si>
  <si>
    <t>čvorovi 2,8</t>
  </si>
  <si>
    <t>čvor 5</t>
  </si>
  <si>
    <t>1. iter+korek.</t>
  </si>
  <si>
    <t>kontrola</t>
  </si>
  <si>
    <t>NEJEDNOLIKO I STACIONARNO TEČENJE</t>
  </si>
  <si>
    <t>TEČENJE U CJEVOVODNOM SUSTAVU POD TLAKOM</t>
  </si>
  <si>
    <t>predpostavljeno</t>
  </si>
  <si>
    <t>P.L. distorz.</t>
  </si>
  <si>
    <t>SCENARIO - maksimalna potrošnja</t>
  </si>
  <si>
    <t>proračun</t>
  </si>
  <si>
    <t>OSCILACIJE VODNIH MASA</t>
  </si>
  <si>
    <t>t(s)</t>
  </si>
  <si>
    <t>z(t)</t>
  </si>
  <si>
    <t>Q(t)</t>
  </si>
  <si>
    <t>(s)</t>
  </si>
  <si>
    <t>(m)</t>
  </si>
  <si>
    <t>mn.m.</t>
  </si>
  <si>
    <t>(m2)</t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</si>
  <si>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DT</t>
    </r>
  </si>
  <si>
    <r>
      <t>D</t>
    </r>
    <r>
      <rPr>
        <sz val="10"/>
        <rFont val="Arial"/>
        <family val="0"/>
      </rPr>
      <t>z</t>
    </r>
  </si>
  <si>
    <r>
      <t>h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>(t)</t>
    </r>
  </si>
  <si>
    <r>
      <t>D</t>
    </r>
    <r>
      <rPr>
        <sz val="10"/>
        <rFont val="Arial"/>
        <family val="0"/>
      </rPr>
      <t>Q(t)</t>
    </r>
  </si>
  <si>
    <r>
      <t>D</t>
    </r>
    <r>
      <rPr>
        <sz val="10"/>
        <rFont val="Arial"/>
        <family val="0"/>
      </rPr>
      <t>t</t>
    </r>
  </si>
  <si>
    <r>
      <t>h</t>
    </r>
    <r>
      <rPr>
        <vertAlign val="subscript"/>
        <sz val="10"/>
        <rFont val="Arial"/>
        <family val="2"/>
      </rPr>
      <t>A</t>
    </r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</si>
  <si>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</si>
  <si>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r>
      <t>(s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)</t>
    </r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</si>
  <si>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</si>
  <si>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itd.</t>
  </si>
  <si>
    <t>VODNI UDAR</t>
  </si>
  <si>
    <t>T zatvar. (s) =</t>
  </si>
  <si>
    <t>linearno</t>
  </si>
  <si>
    <t>ZADANO</t>
  </si>
  <si>
    <t>PRORAČUN</t>
  </si>
  <si>
    <t>h zatvarač (m)</t>
  </si>
  <si>
    <t>Eč</t>
  </si>
  <si>
    <t>Ev</t>
  </si>
  <si>
    <t>ao</t>
  </si>
  <si>
    <t>a</t>
  </si>
  <si>
    <r>
      <t>b</t>
    </r>
    <r>
      <rPr>
        <sz val="10"/>
        <rFont val="Arial"/>
        <family val="0"/>
      </rPr>
      <t>i</t>
    </r>
  </si>
  <si>
    <t>Ai</t>
  </si>
  <si>
    <r>
      <t>y</t>
    </r>
    <r>
      <rPr>
        <sz val="10"/>
        <rFont val="Arial"/>
        <family val="2"/>
      </rPr>
      <t>i</t>
    </r>
  </si>
  <si>
    <t>Cd</t>
  </si>
  <si>
    <r>
      <t>tan</t>
    </r>
    <r>
      <rPr>
        <sz val="10"/>
        <rFont val="Symbol"/>
        <family val="1"/>
      </rPr>
      <t xml:space="preserve"> a</t>
    </r>
  </si>
  <si>
    <r>
      <t>T</t>
    </r>
    <r>
      <rPr>
        <vertAlign val="subscript"/>
        <sz val="10"/>
        <rFont val="Arial"/>
        <family val="2"/>
      </rPr>
      <t>AJ</t>
    </r>
    <r>
      <rPr>
        <sz val="10"/>
        <rFont val="Arial"/>
        <family val="2"/>
      </rPr>
      <t>=L/a</t>
    </r>
  </si>
  <si>
    <r>
      <t>1*T</t>
    </r>
    <r>
      <rPr>
        <vertAlign val="subscript"/>
        <sz val="10"/>
        <rFont val="Arial"/>
        <family val="2"/>
      </rPr>
      <t>AJ</t>
    </r>
  </si>
  <si>
    <r>
      <t>2*T</t>
    </r>
    <r>
      <rPr>
        <vertAlign val="subscript"/>
        <sz val="10"/>
        <rFont val="Arial"/>
        <family val="2"/>
      </rPr>
      <t>AJ</t>
    </r>
  </si>
  <si>
    <r>
      <t>3*T</t>
    </r>
    <r>
      <rPr>
        <vertAlign val="subscript"/>
        <sz val="10"/>
        <rFont val="Arial"/>
        <family val="2"/>
      </rPr>
      <t>AJ</t>
    </r>
  </si>
  <si>
    <r>
      <t>4*T</t>
    </r>
    <r>
      <rPr>
        <vertAlign val="subscript"/>
        <sz val="10"/>
        <rFont val="Arial"/>
        <family val="2"/>
      </rPr>
      <t>AJ</t>
    </r>
  </si>
  <si>
    <r>
      <t>5*T</t>
    </r>
    <r>
      <rPr>
        <vertAlign val="subscript"/>
        <sz val="10"/>
        <rFont val="Arial"/>
        <family val="2"/>
      </rPr>
      <t>AJ</t>
    </r>
  </si>
  <si>
    <r>
      <t>6*T</t>
    </r>
    <r>
      <rPr>
        <vertAlign val="subscript"/>
        <sz val="10"/>
        <rFont val="Arial"/>
        <family val="2"/>
      </rPr>
      <t>AJ</t>
    </r>
  </si>
  <si>
    <r>
      <t>7*T</t>
    </r>
    <r>
      <rPr>
        <vertAlign val="subscript"/>
        <sz val="10"/>
        <rFont val="Arial"/>
        <family val="2"/>
      </rPr>
      <t>AJ</t>
    </r>
  </si>
  <si>
    <r>
      <t>8*T</t>
    </r>
    <r>
      <rPr>
        <vertAlign val="subscript"/>
        <sz val="10"/>
        <rFont val="Arial"/>
        <family val="2"/>
      </rPr>
      <t>AJ</t>
    </r>
  </si>
  <si>
    <r>
      <t>9*T</t>
    </r>
    <r>
      <rPr>
        <vertAlign val="subscript"/>
        <sz val="10"/>
        <rFont val="Arial"/>
        <family val="2"/>
      </rPr>
      <t>AJ</t>
    </r>
  </si>
  <si>
    <r>
      <t>10*T</t>
    </r>
    <r>
      <rPr>
        <vertAlign val="subscript"/>
        <sz val="10"/>
        <rFont val="Arial"/>
        <family val="2"/>
      </rPr>
      <t>AJ</t>
    </r>
  </si>
  <si>
    <r>
      <t>11*T</t>
    </r>
    <r>
      <rPr>
        <vertAlign val="subscript"/>
        <sz val="10"/>
        <rFont val="Arial"/>
        <family val="2"/>
      </rPr>
      <t>AJ</t>
    </r>
  </si>
  <si>
    <t>PROCJEĐIVANJE ISPOD BRANE</t>
  </si>
  <si>
    <r>
      <t>p/</t>
    </r>
    <r>
      <rPr>
        <b/>
        <sz val="14"/>
        <rFont val="Symbol"/>
        <family val="1"/>
      </rPr>
      <t>r</t>
    </r>
    <r>
      <rPr>
        <b/>
        <sz val="14"/>
        <rFont val="Arial"/>
        <family val="2"/>
      </rPr>
      <t>g = h - z         KOMENTAR : "z" je negativno prema dole</t>
    </r>
  </si>
  <si>
    <t>PRONOS TVARI PODZEMNOM VODOM - 1. tip zadatka</t>
  </si>
  <si>
    <t>2,4,6 dana</t>
  </si>
  <si>
    <t>PRONOS TVARI PODZEMNOM VODOM - 2. tip zadatka</t>
  </si>
  <si>
    <t>Luka</t>
  </si>
  <si>
    <t>Marin</t>
  </si>
  <si>
    <t>Antonio</t>
  </si>
  <si>
    <t>Grga</t>
  </si>
  <si>
    <t>Boras</t>
  </si>
  <si>
    <t>Ante</t>
  </si>
  <si>
    <t>Drandić</t>
  </si>
  <si>
    <t>Ada</t>
  </si>
  <si>
    <t>Hrsto</t>
  </si>
  <si>
    <t>Doroteja</t>
  </si>
  <si>
    <t>Jović</t>
  </si>
  <si>
    <t>Ana</t>
  </si>
  <si>
    <t>Marino</t>
  </si>
  <si>
    <t>Kujundžić-Lujan</t>
  </si>
  <si>
    <t>Daniel</t>
  </si>
  <si>
    <t>Lasić</t>
  </si>
  <si>
    <t>Darija</t>
  </si>
  <si>
    <t xml:space="preserve"> </t>
  </si>
  <si>
    <t>Prezime</t>
  </si>
  <si>
    <t>Ime</t>
  </si>
  <si>
    <t>C</t>
  </si>
  <si>
    <t>26.X 2021</t>
  </si>
  <si>
    <t>21.XII 2021</t>
  </si>
  <si>
    <t>B-  5 i 6</t>
  </si>
  <si>
    <t>A - 3 i 4</t>
  </si>
  <si>
    <t>B-  3 i 4</t>
  </si>
  <si>
    <t>A - 5 i 6</t>
  </si>
  <si>
    <t>C- 5 i 6</t>
  </si>
  <si>
    <t>C- 3 i 4</t>
  </si>
  <si>
    <t>D - 5 i 6</t>
  </si>
  <si>
    <t>D - 3 i 4</t>
  </si>
  <si>
    <t>A - 8, 9 i 11</t>
  </si>
  <si>
    <t>A -12 i 14</t>
  </si>
  <si>
    <t>B - 12 i 14</t>
  </si>
  <si>
    <t>B - 8,9 i 11</t>
  </si>
  <si>
    <t>C - 8, 9 i 11</t>
  </si>
  <si>
    <t>D - 12 i 14</t>
  </si>
  <si>
    <t>D -12 i 14</t>
  </si>
  <si>
    <t>C - 8,9 i 11</t>
  </si>
  <si>
    <t>A i B - 15</t>
  </si>
  <si>
    <t>C i D -15</t>
  </si>
  <si>
    <t>Datum</t>
  </si>
  <si>
    <t>Grupa-vježba</t>
  </si>
  <si>
    <t>Grupa-Vježba</t>
  </si>
  <si>
    <t>Grupa</t>
  </si>
  <si>
    <t>Adžić</t>
  </si>
  <si>
    <t>Aleksić</t>
  </si>
  <si>
    <t>Habenšus</t>
  </si>
  <si>
    <t>Jureško</t>
  </si>
  <si>
    <t>Lauš</t>
  </si>
  <si>
    <t>Jakov</t>
  </si>
  <si>
    <t>Maržić</t>
  </si>
  <si>
    <t>Filip</t>
  </si>
  <si>
    <t>Matić</t>
  </si>
  <si>
    <t>Nikolina</t>
  </si>
  <si>
    <t>Mihojević</t>
  </si>
  <si>
    <t>Deni</t>
  </si>
  <si>
    <t>Percan</t>
  </si>
  <si>
    <t>Jan</t>
  </si>
  <si>
    <t>Ruszkowski</t>
  </si>
  <si>
    <t>Antonija</t>
  </si>
  <si>
    <t>Topić</t>
  </si>
  <si>
    <t>Bruno</t>
  </si>
  <si>
    <t>Trupinić</t>
  </si>
  <si>
    <t>Vručinić</t>
  </si>
  <si>
    <t>Fran</t>
  </si>
  <si>
    <t>Vuić</t>
  </si>
  <si>
    <t>18.X 2021</t>
  </si>
  <si>
    <t>19 X 2021</t>
  </si>
  <si>
    <t>25.X 2021</t>
  </si>
  <si>
    <t>13. XII 2021</t>
  </si>
  <si>
    <t>14.XII 2021</t>
  </si>
  <si>
    <t>20.XII 2021</t>
  </si>
  <si>
    <t>10. I 2022</t>
  </si>
  <si>
    <t>11.I 2022</t>
  </si>
  <si>
    <t>Matija</t>
  </si>
  <si>
    <t>Josip</t>
  </si>
  <si>
    <t>Alen</t>
  </si>
  <si>
    <t>Babić</t>
  </si>
  <si>
    <t>Begić</t>
  </si>
  <si>
    <t>Ćorković</t>
  </si>
  <si>
    <t>Devčić</t>
  </si>
  <si>
    <t>Fanjek</t>
  </si>
  <si>
    <t>Karlović</t>
  </si>
  <si>
    <t>Majkić</t>
  </si>
  <si>
    <t>Marinović</t>
  </si>
  <si>
    <t>Maršić</t>
  </si>
  <si>
    <t>Martan</t>
  </si>
  <si>
    <t>Matošević</t>
  </si>
  <si>
    <t>Mihaljević</t>
  </si>
  <si>
    <t>Prkačin</t>
  </si>
  <si>
    <t>Stanić</t>
  </si>
  <si>
    <t>Stepinac</t>
  </si>
  <si>
    <t>Šajnić</t>
  </si>
  <si>
    <t>Štefan</t>
  </si>
  <si>
    <t>Tatarin</t>
  </si>
  <si>
    <t>Tomaš</t>
  </si>
  <si>
    <t>Vukadin</t>
  </si>
  <si>
    <t>Vuković</t>
  </si>
  <si>
    <t>Anamarija</t>
  </si>
  <si>
    <t>Ines</t>
  </si>
  <si>
    <t>Katarina</t>
  </si>
  <si>
    <t>Karlo</t>
  </si>
  <si>
    <t>Marko</t>
  </si>
  <si>
    <t>Domagoj</t>
  </si>
  <si>
    <t>Lovre</t>
  </si>
  <si>
    <t>Dominik</t>
  </si>
  <si>
    <t>Matko</t>
  </si>
  <si>
    <t>Anđela</t>
  </si>
  <si>
    <t>Monika</t>
  </si>
  <si>
    <t>Lovro</t>
  </si>
  <si>
    <t>Dorian</t>
  </si>
  <si>
    <t>Ivan</t>
  </si>
  <si>
    <t>Marko Antonije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</si>
</sst>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00"/>
    <numFmt numFmtId="173" formatCode="0.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E+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6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4"/>
      <name val="Symbol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2"/>
      <color indexed="8"/>
      <name val="Arial"/>
      <family val="2"/>
    </font>
    <font>
      <sz val="7.75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9" fillId="0" borderId="0" xfId="0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173" fontId="9" fillId="33" borderId="0" xfId="0" applyNumberFormat="1" applyFont="1" applyFill="1" applyAlignment="1">
      <alignment horizontal="center"/>
    </xf>
    <xf numFmtId="173" fontId="9" fillId="34" borderId="0" xfId="0" applyNumberFormat="1" applyFont="1" applyFill="1" applyAlignment="1">
      <alignment horizontal="center"/>
    </xf>
    <xf numFmtId="17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1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1" fontId="8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2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4" fontId="0" fillId="0" borderId="29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0" fillId="0" borderId="0" xfId="0" applyNumberFormat="1" applyFont="1" applyBorder="1" applyAlignment="1">
      <alignment/>
    </xf>
    <xf numFmtId="2" fontId="9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72" fontId="7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8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7" fillId="0" borderId="0" xfId="0" applyFont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175" fontId="0" fillId="36" borderId="32" xfId="0" applyNumberForma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75" fontId="0" fillId="36" borderId="13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Font="1" applyBorder="1" applyAlignment="1">
      <alignment horizontal="center"/>
    </xf>
    <xf numFmtId="173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0" fillId="0" borderId="45" xfId="0" applyNumberFormat="1" applyBorder="1" applyAlignment="1">
      <alignment horizontal="center"/>
    </xf>
    <xf numFmtId="173" fontId="0" fillId="0" borderId="46" xfId="0" applyNumberFormat="1" applyBorder="1" applyAlignment="1">
      <alignment horizontal="center"/>
    </xf>
    <xf numFmtId="173" fontId="0" fillId="0" borderId="4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81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72" fontId="0" fillId="0" borderId="28" xfId="0" applyNumberFormat="1" applyBorder="1" applyAlignment="1">
      <alignment/>
    </xf>
    <xf numFmtId="172" fontId="0" fillId="0" borderId="29" xfId="0" applyNumberFormat="1" applyBorder="1" applyAlignment="1">
      <alignment/>
    </xf>
    <xf numFmtId="0" fontId="14" fillId="0" borderId="0" xfId="0" applyFont="1" applyAlignment="1">
      <alignment horizontal="left"/>
    </xf>
    <xf numFmtId="0" fontId="10" fillId="37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2" fontId="9" fillId="37" borderId="0" xfId="0" applyNumberFormat="1" applyFont="1" applyFill="1" applyAlignment="1">
      <alignment horizontal="center"/>
    </xf>
    <xf numFmtId="2" fontId="10" fillId="37" borderId="0" xfId="0" applyNumberFormat="1" applyFont="1" applyFill="1" applyAlignment="1">
      <alignment horizontal="center"/>
    </xf>
    <xf numFmtId="0" fontId="10" fillId="37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Alignment="1">
      <alignment horizontal="center"/>
    </xf>
    <xf numFmtId="173" fontId="10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 wrapText="1"/>
    </xf>
    <xf numFmtId="11" fontId="0" fillId="0" borderId="15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/>
    </xf>
    <xf numFmtId="0" fontId="16" fillId="40" borderId="11" xfId="57" applyFont="1" applyFill="1" applyBorder="1" applyAlignment="1">
      <alignment horizontal="left"/>
      <protection/>
    </xf>
    <xf numFmtId="0" fontId="16" fillId="41" borderId="11" xfId="57" applyFont="1" applyFill="1" applyBorder="1" applyAlignment="1">
      <alignment horizontal="left"/>
      <protection/>
    </xf>
    <xf numFmtId="0" fontId="16" fillId="42" borderId="11" xfId="57" applyFont="1" applyFill="1" applyBorder="1" applyAlignment="1">
      <alignment horizontal="left"/>
      <protection/>
    </xf>
    <xf numFmtId="0" fontId="16" fillId="43" borderId="11" xfId="57" applyFont="1" applyFill="1" applyBorder="1" applyAlignment="1">
      <alignment horizontal="left"/>
      <protection/>
    </xf>
    <xf numFmtId="0" fontId="16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44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51" xfId="0" applyBorder="1" applyAlignment="1">
      <alignment/>
    </xf>
    <xf numFmtId="2" fontId="9" fillId="33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40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0" borderId="5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-0.0035"/>
          <c:w val="0.95375"/>
          <c:h val="0.96125"/>
        </c:manualLayout>
      </c:layout>
      <c:scatterChart>
        <c:scatterStyle val="smoothMarker"/>
        <c:varyColors val="0"/>
        <c:ser>
          <c:idx val="0"/>
          <c:order val="0"/>
          <c:tx>
            <c:v>dt=1s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'[1]dt=1s'!$B$5:$B$2002</c:f>
              <c:numCache>
                <c:ptCount val="199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</c:numCache>
            </c:numRef>
          </c:xVal>
          <c:yVal>
            <c:numRef>
              <c:f>'[1]dt=1s'!$F$5:$F$2002</c:f>
              <c:numCache>
                <c:ptCount val="1998"/>
                <c:pt idx="0">
                  <c:v>149.35395</c:v>
                </c:pt>
                <c:pt idx="1">
                  <c:v>149.60372206097497</c:v>
                </c:pt>
                <c:pt idx="2">
                  <c:v>149.85303865954953</c:v>
                </c:pt>
                <c:pt idx="3">
                  <c:v>150.10167396869664</c:v>
                </c:pt>
                <c:pt idx="4">
                  <c:v>150.34940405719902</c:v>
                </c:pt>
                <c:pt idx="5">
                  <c:v>150.59600707828108</c:v>
                </c:pt>
                <c:pt idx="6">
                  <c:v>150.84126345242603</c:v>
                </c:pt>
                <c:pt idx="7">
                  <c:v>151.08495604435996</c:v>
                </c:pt>
                <c:pt idx="8">
                  <c:v>151.32687033417736</c:v>
                </c:pt>
                <c:pt idx="9">
                  <c:v>151.5667945825981</c:v>
                </c:pt>
                <c:pt idx="10">
                  <c:v>151.8045199903599</c:v>
                </c:pt>
                <c:pt idx="11">
                  <c:v>152.03984085176486</c:v>
                </c:pt>
                <c:pt idx="12">
                  <c:v>152.27255470241082</c:v>
                </c:pt>
                <c:pt idx="13">
                  <c:v>152.50246246115015</c:v>
                </c:pt>
                <c:pt idx="14">
                  <c:v>152.72936856633078</c:v>
                </c:pt>
                <c:pt idx="15">
                  <c:v>152.95308110638263</c:v>
                </c:pt>
                <c:pt idx="16">
                  <c:v>153.17341194482347</c:v>
                </c:pt>
                <c:pt idx="17">
                  <c:v>153.39017683976587</c:v>
                </c:pt>
                <c:pt idx="18">
                  <c:v>153.6031955580148</c:v>
                </c:pt>
                <c:pt idx="19">
                  <c:v>153.81229198385157</c:v>
                </c:pt>
                <c:pt idx="20">
                  <c:v>154.01729422260712</c:v>
                </c:pt>
                <c:pt idx="21">
                  <c:v>154.21803469913075</c:v>
                </c:pt>
                <c:pt idx="22">
                  <c:v>154.41435025126717</c:v>
                </c:pt>
                <c:pt idx="23">
                  <c:v>154.60608221845615</c:v>
                </c:pt>
                <c:pt idx="24">
                  <c:v>154.79307652557372</c:v>
                </c:pt>
                <c:pt idx="25">
                  <c:v>154.9751837621353</c:v>
                </c:pt>
                <c:pt idx="26">
                  <c:v>155.15225925698292</c:v>
                </c:pt>
                <c:pt idx="27">
                  <c:v>155.32416314857994</c:v>
                </c:pt>
                <c:pt idx="28">
                  <c:v>155.49076045103698</c:v>
                </c:pt>
                <c:pt idx="29">
                  <c:v>155.65192111599245</c:v>
                </c:pt>
                <c:pt idx="30">
                  <c:v>155.8075200904713</c:v>
                </c:pt>
                <c:pt idx="31">
                  <c:v>155.9574373708432</c:v>
                </c:pt>
                <c:pt idx="32">
                  <c:v>156.1015580530014</c:v>
                </c:pt>
                <c:pt idx="33">
                  <c:v>156.23977237887982</c:v>
                </c:pt>
                <c:pt idx="34">
                  <c:v>156.37197577942507</c:v>
                </c:pt>
                <c:pt idx="35">
                  <c:v>156.4980689141366</c:v>
                </c:pt>
                <c:pt idx="36">
                  <c:v>156.61795770728511</c:v>
                </c:pt>
                <c:pt idx="37">
                  <c:v>156.731553380916</c:v>
                </c:pt>
                <c:pt idx="38">
                  <c:v>156.83877248474172</c:v>
                </c:pt>
                <c:pt idx="39">
                  <c:v>156.93953692302117</c:v>
                </c:pt>
                <c:pt idx="40">
                  <c:v>157.03377397852248</c:v>
                </c:pt>
                <c:pt idx="41">
                  <c:v>157.1214163336589</c:v>
                </c:pt>
                <c:pt idx="42">
                  <c:v>157.20240208888475</c:v>
                </c:pt>
                <c:pt idx="43">
                  <c:v>157.276674778432</c:v>
                </c:pt>
                <c:pt idx="44">
                  <c:v>157.34418338346484</c:v>
                </c:pt>
                <c:pt idx="45">
                  <c:v>157.40488234272323</c:v>
                </c:pt>
                <c:pt idx="46">
                  <c:v>157.45873156072173</c:v>
                </c:pt>
                <c:pt idx="47">
                  <c:v>157.50569641356515</c:v>
                </c:pt>
                <c:pt idx="48">
                  <c:v>157.54574775243645</c:v>
                </c:pt>
                <c:pt idx="49">
                  <c:v>157.57886190480735</c:v>
                </c:pt>
                <c:pt idx="50">
                  <c:v>157.60502067341687</c:v>
                </c:pt>
                <c:pt idx="51">
                  <c:v>157.62421133305733</c:v>
                </c:pt>
                <c:pt idx="52">
                  <c:v>157.63642662520155</c:v>
                </c:pt>
                <c:pt idx="53">
                  <c:v>157.6416647505004</c:v>
                </c:pt>
                <c:pt idx="54">
                  <c:v>157.6399293591733</c:v>
                </c:pt>
                <c:pt idx="55">
                  <c:v>157.63122953930957</c:v>
                </c:pt>
                <c:pt idx="56">
                  <c:v>157.61557980309306</c:v>
                </c:pt>
                <c:pt idx="57">
                  <c:v>157.5930000709564</c:v>
                </c:pt>
                <c:pt idx="58">
                  <c:v>157.56351565366703</c:v>
                </c:pt>
                <c:pt idx="59">
                  <c:v>157.5271572323405</c:v>
                </c:pt>
                <c:pt idx="60">
                  <c:v>157.48396083637275</c:v>
                </c:pt>
                <c:pt idx="61">
                  <c:v>157.43396781927703</c:v>
                </c:pt>
                <c:pt idx="62">
                  <c:v>157.37722483240623</c:v>
                </c:pt>
                <c:pt idx="63">
                  <c:v>157.31378379653682</c:v>
                </c:pt>
                <c:pt idx="64">
                  <c:v>157.24370187128557</c:v>
                </c:pt>
                <c:pt idx="65">
                  <c:v>157.16704142232555</c:v>
                </c:pt>
                <c:pt idx="66">
                  <c:v>157.08386998636348</c:v>
                </c:pt>
                <c:pt idx="67">
                  <c:v>156.99426023383597</c:v>
                </c:pt>
                <c:pt idx="68">
                  <c:v>156.89828992927826</c:v>
                </c:pt>
                <c:pt idx="69">
                  <c:v>156.79604188931464</c:v>
                </c:pt>
                <c:pt idx="70">
                  <c:v>156.68760393821628</c:v>
                </c:pt>
                <c:pt idx="71">
                  <c:v>156.57306886096842</c:v>
                </c:pt>
                <c:pt idx="72">
                  <c:v>156.45253435378493</c:v>
                </c:pt>
                <c:pt idx="73">
                  <c:v>156.32610297200628</c:v>
                </c:pt>
                <c:pt idx="74">
                  <c:v>156.1938820753125</c:v>
                </c:pt>
                <c:pt idx="75">
                  <c:v>156.05598377018106</c:v>
                </c:pt>
                <c:pt idx="76">
                  <c:v>155.91252484951676</c:v>
                </c:pt>
                <c:pt idx="77">
                  <c:v>155.76362672937853</c:v>
                </c:pt>
                <c:pt idx="78">
                  <c:v>155.60941538272658</c:v>
                </c:pt>
                <c:pt idx="79">
                  <c:v>155.450021270111</c:v>
                </c:pt>
                <c:pt idx="80">
                  <c:v>155.28557926722252</c:v>
                </c:pt>
                <c:pt idx="81">
                  <c:v>155.1162285892252</c:v>
                </c:pt>
                <c:pt idx="82">
                  <c:v>154.9421127117894</c:v>
                </c:pt>
                <c:pt idx="83">
                  <c:v>154.763379288745</c:v>
                </c:pt>
                <c:pt idx="84">
                  <c:v>154.58018006627296</c:v>
                </c:pt>
                <c:pt idx="85">
                  <c:v>154.39267079355645</c:v>
                </c:pt>
                <c:pt idx="86">
                  <c:v>154.20101112981155</c:v>
                </c:pt>
                <c:pt idx="87">
                  <c:v>154.00536454762133</c:v>
                </c:pt>
                <c:pt idx="88">
                  <c:v>153.80589823249713</c:v>
                </c:pt>
                <c:pt idx="89">
                  <c:v>153.6027829785955</c:v>
                </c:pt>
                <c:pt idx="90">
                  <c:v>153.39619308052036</c:v>
                </c:pt>
                <c:pt idx="91">
                  <c:v>153.1863062211451</c:v>
                </c:pt>
                <c:pt idx="92">
                  <c:v>152.97330335539257</c:v>
                </c:pt>
                <c:pt idx="93">
                  <c:v>152.75736858991593</c:v>
                </c:pt>
                <c:pt idx="94">
                  <c:v>152.53868905862834</c:v>
                </c:pt>
                <c:pt idx="95">
                  <c:v>152.31745479403554</c:v>
                </c:pt>
                <c:pt idx="96">
                  <c:v>152.09385859433155</c:v>
                </c:pt>
                <c:pt idx="97">
                  <c:v>151.86809588622492</c:v>
                </c:pt>
                <c:pt idx="98">
                  <c:v>151.64036458346988</c:v>
                </c:pt>
                <c:pt idx="99">
                  <c:v>151.41086494108606</c:v>
                </c:pt>
                <c:pt idx="100">
                  <c:v>151.17979940525782</c:v>
                </c:pt>
                <c:pt idx="101">
                  <c:v>150.94737245891486</c:v>
                </c:pt>
                <c:pt idx="102">
                  <c:v>150.71379046300473</c:v>
                </c:pt>
                <c:pt idx="103">
                  <c:v>150.47926149347907</c:v>
                </c:pt>
                <c:pt idx="104">
                  <c:v>150.2439951740262</c:v>
                </c:pt>
                <c:pt idx="105">
                  <c:v>150.0082025045944</c:v>
                </c:pt>
                <c:pt idx="106">
                  <c:v>149.77209568576254</c:v>
                </c:pt>
                <c:pt idx="107">
                  <c:v>149.5358879390274</c:v>
                </c:pt>
                <c:pt idx="108">
                  <c:v>149.29979332309046</c:v>
                </c:pt>
                <c:pt idx="109">
                  <c:v>149.06402654624037</c:v>
                </c:pt>
                <c:pt idx="110">
                  <c:v>148.8288027749417</c:v>
                </c:pt>
                <c:pt idx="111">
                  <c:v>148.5943374387552</c:v>
                </c:pt>
                <c:pt idx="112">
                  <c:v>148.36084603172992</c:v>
                </c:pt>
                <c:pt idx="113">
                  <c:v>148.12854391042222</c:v>
                </c:pt>
                <c:pt idx="114">
                  <c:v>147.89764608871292</c:v>
                </c:pt>
                <c:pt idx="115">
                  <c:v>147.66836702960958</c:v>
                </c:pt>
                <c:pt idx="116">
                  <c:v>147.44092043423623</c:v>
                </c:pt>
                <c:pt idx="117">
                  <c:v>147.21551902822975</c:v>
                </c:pt>
                <c:pt idx="118">
                  <c:v>146.99237434577756</c:v>
                </c:pt>
                <c:pt idx="119">
                  <c:v>146.77169651154793</c:v>
                </c:pt>
                <c:pt idx="120">
                  <c:v>146.5536940207791</c:v>
                </c:pt>
                <c:pt idx="121">
                  <c:v>146.33857351781072</c:v>
                </c:pt>
                <c:pt idx="122">
                  <c:v>146.1265395733553</c:v>
                </c:pt>
                <c:pt idx="123">
                  <c:v>145.9177944608229</c:v>
                </c:pt>
                <c:pt idx="124">
                  <c:v>145.71253793202715</c:v>
                </c:pt>
                <c:pt idx="125">
                  <c:v>145.51096699261504</c:v>
                </c:pt>
                <c:pt idx="126">
                  <c:v>145.31327567757552</c:v>
                </c:pt>
                <c:pt idx="127">
                  <c:v>145.11965482719629</c:v>
                </c:pt>
                <c:pt idx="128">
                  <c:v>144.93029186384874</c:v>
                </c:pt>
                <c:pt idx="129">
                  <c:v>144.74537056999324</c:v>
                </c:pt>
                <c:pt idx="130">
                  <c:v>144.56507086780653</c:v>
                </c:pt>
                <c:pt idx="131">
                  <c:v>144.38956860084244</c:v>
                </c:pt>
                <c:pt idx="132">
                  <c:v>144.21903531814507</c:v>
                </c:pt>
                <c:pt idx="133">
                  <c:v>144.05363806123998</c:v>
                </c:pt>
                <c:pt idx="134">
                  <c:v>143.8935391544351</c:v>
                </c:pt>
                <c:pt idx="135">
                  <c:v>143.73889599886604</c:v>
                </c:pt>
                <c:pt idx="136">
                  <c:v>143.58986087072427</c:v>
                </c:pt>
                <c:pt idx="137">
                  <c:v>143.4465807241065</c:v>
                </c:pt>
                <c:pt idx="138">
                  <c:v>143.30919699892434</c:v>
                </c:pt>
                <c:pt idx="139">
                  <c:v>143.17784543430955</c:v>
                </c:pt>
                <c:pt idx="140">
                  <c:v>143.05265588794822</c:v>
                </c:pt>
                <c:pt idx="141">
                  <c:v>142.93375216177026</c:v>
                </c:pt>
                <c:pt idx="142">
                  <c:v>142.82125183441383</c:v>
                </c:pt>
                <c:pt idx="143">
                  <c:v>142.71526610087554</c:v>
                </c:pt>
                <c:pt idx="144">
                  <c:v>142.61589961974633</c:v>
                </c:pt>
                <c:pt idx="145">
                  <c:v>142.52325036842038</c:v>
                </c:pt>
                <c:pt idx="146">
                  <c:v>142.4374095066502</c:v>
                </c:pt>
                <c:pt idx="147">
                  <c:v>142.35846124880584</c:v>
                </c:pt>
                <c:pt idx="148">
                  <c:v>142.28648274517715</c:v>
                </c:pt>
                <c:pt idx="149">
                  <c:v>142.22154397264092</c:v>
                </c:pt>
                <c:pt idx="150">
                  <c:v>142.16370763499208</c:v>
                </c:pt>
                <c:pt idx="151">
                  <c:v>142.1130290732175</c:v>
                </c:pt>
                <c:pt idx="152">
                  <c:v>142.06955618596663</c:v>
                </c:pt>
                <c:pt idx="153">
                  <c:v>142.03332936044893</c:v>
                </c:pt>
                <c:pt idx="154">
                  <c:v>142.00438141396137</c:v>
                </c:pt>
                <c:pt idx="155">
                  <c:v>141.98273754622343</c:v>
                </c:pt>
                <c:pt idx="156">
                  <c:v>141.9684153026679</c:v>
                </c:pt>
                <c:pt idx="157">
                  <c:v>141.96142454880743</c:v>
                </c:pt>
                <c:pt idx="158">
                  <c:v>141.96176745576798</c:v>
                </c:pt>
                <c:pt idx="159">
                  <c:v>141.96943849704883</c:v>
                </c:pt>
                <c:pt idx="160">
                  <c:v>141.98442445654013</c:v>
                </c:pt>
                <c:pt idx="161">
                  <c:v>142.006704447797</c:v>
                </c:pt>
                <c:pt idx="162">
                  <c:v>142.03624994453924</c:v>
                </c:pt>
                <c:pt idx="163">
                  <c:v>142.07302482231435</c:v>
                </c:pt>
                <c:pt idx="164">
                  <c:v>142.11698541123224</c:v>
                </c:pt>
                <c:pt idx="165">
                  <c:v>142.16808055964836</c:v>
                </c:pt>
                <c:pt idx="166">
                  <c:v>142.226251708644</c:v>
                </c:pt>
                <c:pt idx="167">
                  <c:v>142.2914329771222</c:v>
                </c:pt>
                <c:pt idx="168">
                  <c:v>142.36355125731063</c:v>
                </c:pt>
                <c:pt idx="169">
                  <c:v>142.44252632043487</c:v>
                </c:pt>
                <c:pt idx="170">
                  <c:v>142.5282709323003</c:v>
                </c:pt>
                <c:pt idx="171">
                  <c:v>142.62069097849482</c:v>
                </c:pt>
                <c:pt idx="172">
                  <c:v>142.71968559890155</c:v>
                </c:pt>
                <c:pt idx="173">
                  <c:v>142.82514733118887</c:v>
                </c:pt>
                <c:pt idx="174">
                  <c:v>142.9369622629238</c:v>
                </c:pt>
                <c:pt idx="175">
                  <c:v>143.05501019193537</c:v>
                </c:pt>
                <c:pt idx="176">
                  <c:v>143.17916479453856</c:v>
                </c:pt>
                <c:pt idx="177">
                  <c:v>143.30929380121188</c:v>
                </c:pt>
                <c:pt idx="178">
                  <c:v>143.4452591793089</c:v>
                </c:pt>
                <c:pt idx="179">
                  <c:v>143.58691732237136</c:v>
                </c:pt>
                <c:pt idx="180">
                  <c:v>143.73411924560153</c:v>
                </c:pt>
                <c:pt idx="181">
                  <c:v>143.88671078704243</c:v>
                </c:pt>
                <c:pt idx="182">
                  <c:v>144.04453281400833</c:v>
                </c:pt>
                <c:pt idx="183">
                  <c:v>144.2074214343032</c:v>
                </c:pt>
                <c:pt idx="184">
                  <c:v>144.37520821176133</c:v>
                </c:pt>
                <c:pt idx="185">
                  <c:v>144.5477203856437</c:v>
                </c:pt>
                <c:pt idx="186">
                  <c:v>144.72478109342356</c:v>
                </c:pt>
                <c:pt idx="187">
                  <c:v>144.906209596498</c:v>
                </c:pt>
                <c:pt idx="188">
                  <c:v>145.09182150836463</c:v>
                </c:pt>
                <c:pt idx="189">
                  <c:v>145.28142902480948</c:v>
                </c:pt>
                <c:pt idx="190">
                  <c:v>145.47484115565808</c:v>
                </c:pt>
                <c:pt idx="191">
                  <c:v>145.6718639576507</c:v>
                </c:pt>
                <c:pt idx="192">
                  <c:v>145.87230076801174</c:v>
                </c:pt>
                <c:pt idx="193">
                  <c:v>146.07595243829516</c:v>
                </c:pt>
                <c:pt idx="194">
                  <c:v>146.28261756809857</c:v>
                </c:pt>
                <c:pt idx="195">
                  <c:v>146.4920927382531</c:v>
                </c:pt>
                <c:pt idx="196">
                  <c:v>146.70417274310898</c:v>
                </c:pt>
                <c:pt idx="197">
                  <c:v>146.91865082155263</c:v>
                </c:pt>
                <c:pt idx="198">
                  <c:v>147.1353188864057</c:v>
                </c:pt>
                <c:pt idx="199">
                  <c:v>147.3539677518736</c:v>
                </c:pt>
                <c:pt idx="200">
                  <c:v>147.57438735872736</c:v>
                </c:pt>
                <c:pt idx="201">
                  <c:v>147.79636699691991</c:v>
                </c:pt>
                <c:pt idx="202">
                  <c:v>148.0196955253555</c:v>
                </c:pt>
                <c:pt idx="203">
                  <c:v>148.2441615885484</c:v>
                </c:pt>
                <c:pt idx="204">
                  <c:v>148.4695538299259</c:v>
                </c:pt>
                <c:pt idx="205">
                  <c:v>148.695661101547</c:v>
                </c:pt>
                <c:pt idx="206">
                  <c:v>148.92227267002778</c:v>
                </c:pt>
                <c:pt idx="207">
                  <c:v>149.14917841848128</c:v>
                </c:pt>
                <c:pt idx="208">
                  <c:v>149.37616904429711</c:v>
                </c:pt>
                <c:pt idx="209">
                  <c:v>149.60303625260505</c:v>
                </c:pt>
                <c:pt idx="210">
                  <c:v>149.82957294528134</c:v>
                </c:pt>
                <c:pt idx="211">
                  <c:v>150.05557340537612</c:v>
                </c:pt>
                <c:pt idx="212">
                  <c:v>150.2808334768536</c:v>
                </c:pt>
                <c:pt idx="213">
                  <c:v>150.50515073955532</c:v>
                </c:pt>
                <c:pt idx="214">
                  <c:v>150.7283246793096</c:v>
                </c:pt>
                <c:pt idx="215">
                  <c:v>150.95015685312666</c:v>
                </c:pt>
                <c:pt idx="216">
                  <c:v>151.1704510494323</c:v>
                </c:pt>
                <c:pt idx="217">
                  <c:v>151.38901344330628</c:v>
                </c:pt>
                <c:pt idx="218">
                  <c:v>151.60565274670506</c:v>
                </c:pt>
                <c:pt idx="219">
                  <c:v>151.8201803536602</c:v>
                </c:pt>
                <c:pt idx="220">
                  <c:v>152.03241048045493</c:v>
                </c:pt>
                <c:pt idx="221">
                  <c:v>152.24216030079322</c:v>
                </c:pt>
                <c:pt idx="222">
                  <c:v>152.44925007598437</c:v>
                </c:pt>
                <c:pt idx="223">
                  <c:v>152.65350328017678</c:v>
                </c:pt>
                <c:pt idx="224">
                  <c:v>152.85474672068227</c:v>
                </c:pt>
                <c:pt idx="225">
                  <c:v>153.05281065344084</c:v>
                </c:pt>
                <c:pt idx="226">
                  <c:v>153.24752889368293</c:v>
                </c:pt>
                <c:pt idx="227">
                  <c:v>153.43873892185263</c:v>
                </c:pt>
                <c:pt idx="228">
                  <c:v>153.6262819848616</c:v>
                </c:pt>
                <c:pt idx="229">
                  <c:v>153.8100031927483</c:v>
                </c:pt>
                <c:pt idx="230">
                  <c:v>153.9897516108222</c:v>
                </c:pt>
                <c:pt idx="231">
                  <c:v>154.16538034737638</c:v>
                </c:pt>
                <c:pt idx="232">
                  <c:v>154.33674663705546</c:v>
                </c:pt>
                <c:pt idx="233">
                  <c:v>154.50371191996857</c:v>
                </c:pt>
                <c:pt idx="234">
                  <c:v>154.66614191663965</c:v>
                </c:pt>
                <c:pt idx="235">
                  <c:v>154.82390669888858</c:v>
                </c:pt>
                <c:pt idx="236">
                  <c:v>154.97688075673858</c:v>
                </c:pt>
                <c:pt idx="237">
                  <c:v>155.1249430614454</c:v>
                </c:pt>
                <c:pt idx="238">
                  <c:v>155.26797712474476</c:v>
                </c:pt>
                <c:pt idx="239">
                  <c:v>155.4058710544137</c:v>
                </c:pt>
                <c:pt idx="240">
                  <c:v>155.53851760624156</c:v>
                </c:pt>
                <c:pt idx="241">
                  <c:v>155.66581423250514</c:v>
                </c:pt>
                <c:pt idx="242">
                  <c:v>155.7876631270409</c:v>
                </c:pt>
                <c:pt idx="243">
                  <c:v>155.903971267006</c:v>
                </c:pt>
                <c:pt idx="244">
                  <c:v>156.0146504514179</c:v>
                </c:pt>
                <c:pt idx="245">
                  <c:v>156.11961733655937</c:v>
                </c:pt>
                <c:pt idx="246">
                  <c:v>156.2187934683341</c:v>
                </c:pt>
                <c:pt idx="247">
                  <c:v>156.3121053116546</c:v>
                </c:pt>
                <c:pt idx="248">
                  <c:v>156.39948427694125</c:v>
                </c:pt>
                <c:pt idx="249">
                  <c:v>156.48086674380855</c:v>
                </c:pt>
                <c:pt idx="250">
                  <c:v>156.5561940820103</c:v>
                </c:pt>
                <c:pt idx="251">
                  <c:v>156.62541266971243</c:v>
                </c:pt>
                <c:pt idx="252">
                  <c:v>156.68847390915874</c:v>
                </c:pt>
                <c:pt idx="253">
                  <c:v>156.74533423978968</c:v>
                </c:pt>
                <c:pt idx="254">
                  <c:v>156.79595514887168</c:v>
                </c:pt>
                <c:pt idx="255">
                  <c:v>156.84030317968956</c:v>
                </c:pt>
                <c:pt idx="256">
                  <c:v>156.87834993735027</c:v>
                </c:pt>
                <c:pt idx="257">
                  <c:v>156.91007209224256</c:v>
                </c:pt>
                <c:pt idx="258">
                  <c:v>156.93545138119188</c:v>
                </c:pt>
                <c:pt idx="259">
                  <c:v>156.9544746063465</c:v>
                </c:pt>
                <c:pt idx="260">
                  <c:v>156.9671336318252</c:v>
                </c:pt>
                <c:pt idx="261">
                  <c:v>156.97342537815325</c:v>
                </c:pt>
                <c:pt idx="262">
                  <c:v>156.9733518145089</c:v>
                </c:pt>
                <c:pt idx="263">
                  <c:v>156.96691994879734</c:v>
                </c:pt>
                <c:pt idx="264">
                  <c:v>156.9541418155655</c:v>
                </c:pt>
                <c:pt idx="265">
                  <c:v>156.9350344617665</c:v>
                </c:pt>
                <c:pt idx="266">
                  <c:v>156.90961993037732</c:v>
                </c:pt>
                <c:pt idx="267">
                  <c:v>156.87792524187034</c:v>
                </c:pt>
                <c:pt idx="268">
                  <c:v>156.83998237353356</c:v>
                </c:pt>
                <c:pt idx="269">
                  <c:v>156.7958282366315</c:v>
                </c:pt>
                <c:pt idx="270">
                  <c:v>156.74550465139356</c:v>
                </c:pt>
                <c:pt idx="271">
                  <c:v>156.68905831981334</c:v>
                </c:pt>
                <c:pt idx="272">
                  <c:v>156.626540796238</c:v>
                </c:pt>
                <c:pt idx="273">
                  <c:v>156.55800845572318</c:v>
                </c:pt>
                <c:pt idx="274">
                  <c:v>156.48352246012516</c:v>
                </c:pt>
                <c:pt idx="275">
                  <c:v>156.40314872189867</c:v>
                </c:pt>
                <c:pt idx="276">
                  <c:v>156.3169578655649</c:v>
                </c:pt>
                <c:pt idx="277">
                  <c:v>156.2250251868112</c:v>
                </c:pt>
                <c:pt idx="278">
                  <c:v>156.12743060918146</c:v>
                </c:pt>
                <c:pt idx="279">
                  <c:v>156.024258638312</c:v>
                </c:pt>
                <c:pt idx="280">
                  <c:v>155.9155983136666</c:v>
                </c:pt>
                <c:pt idx="281">
                  <c:v>155.80154315772032</c:v>
                </c:pt>
                <c:pt idx="282">
                  <c:v>155.68219112254098</c:v>
                </c:pt>
                <c:pt idx="283">
                  <c:v>155.55764453371393</c:v>
                </c:pt>
                <c:pt idx="284">
                  <c:v>155.42801003155424</c:v>
                </c:pt>
                <c:pt idx="285">
                  <c:v>155.2933985095498</c:v>
                </c:pt>
                <c:pt idx="286">
                  <c:v>155.15392504997607</c:v>
                </c:pt>
                <c:pt idx="287">
                  <c:v>155.0097088566233</c:v>
                </c:pt>
                <c:pt idx="288">
                  <c:v>154.86087318457623</c:v>
                </c:pt>
                <c:pt idx="289">
                  <c:v>154.7075452669855</c:v>
                </c:pt>
                <c:pt idx="290">
                  <c:v>154.54985623877027</c:v>
                </c:pt>
                <c:pt idx="291">
                  <c:v>154.38794105719177</c:v>
                </c:pt>
                <c:pt idx="292">
                  <c:v>154.22193841923828</c:v>
                </c:pt>
                <c:pt idx="293">
                  <c:v>154.05199067576294</c:v>
                </c:pt>
                <c:pt idx="294">
                  <c:v>153.87824374231678</c:v>
                </c:pt>
                <c:pt idx="295">
                  <c:v>153.70084700662218</c:v>
                </c:pt>
                <c:pt idx="296">
                  <c:v>153.51995323263307</c:v>
                </c:pt>
                <c:pt idx="297">
                  <c:v>153.33571846113145</c:v>
                </c:pt>
                <c:pt idx="298">
                  <c:v>153.14830190681263</c:v>
                </c:pt>
                <c:pt idx="299">
                  <c:v>152.95786585181492</c:v>
                </c:pt>
                <c:pt idx="300">
                  <c:v>152.76457553565385</c:v>
                </c:pt>
                <c:pt idx="301">
                  <c:v>152.56859904152503</c:v>
                </c:pt>
                <c:pt idx="302">
                  <c:v>152.37010717894438</c:v>
                </c:pt>
                <c:pt idx="303">
                  <c:v>152.16927336270055</c:v>
                </c:pt>
                <c:pt idx="304">
                  <c:v>151.9662734880994</c:v>
                </c:pt>
                <c:pt idx="305">
                  <c:v>151.76128580248707</c:v>
                </c:pt>
                <c:pt idx="306">
                  <c:v>151.55449077304445</c:v>
                </c:pt>
                <c:pt idx="307">
                  <c:v>151.34607095085406</c:v>
                </c:pt>
                <c:pt idx="308">
                  <c:v>151.13621083124684</c:v>
                </c:pt>
                <c:pt idx="309">
                  <c:v>150.9250967104457</c:v>
                </c:pt>
                <c:pt idx="310">
                  <c:v>150.71291653853004</c:v>
                </c:pt>
                <c:pt idx="311">
                  <c:v>150.49985976875607</c:v>
                </c:pt>
                <c:pt idx="312">
                  <c:v>150.28611720327618</c:v>
                </c:pt>
                <c:pt idx="313">
                  <c:v>150.07188083531076</c:v>
                </c:pt>
                <c:pt idx="314">
                  <c:v>149.85734368783727</c:v>
                </c:pt>
                <c:pt idx="315">
                  <c:v>149.64269964887032</c:v>
                </c:pt>
                <c:pt idx="316">
                  <c:v>149.42814330341983</c:v>
                </c:pt>
                <c:pt idx="317">
                  <c:v>149.2138697622244</c:v>
                </c:pt>
                <c:pt idx="318">
                  <c:v>149.0000744873693</c:v>
                </c:pt>
                <c:pt idx="319">
                  <c:v>148.78695311491074</c:v>
                </c:pt>
                <c:pt idx="320">
                  <c:v>148.5747012746407</c:v>
                </c:pt>
                <c:pt idx="321">
                  <c:v>148.3635144071385</c:v>
                </c:pt>
                <c:pt idx="322">
                  <c:v>148.1535875782689</c:v>
                </c:pt>
                <c:pt idx="323">
                  <c:v>147.94511529129898</c:v>
                </c:pt>
                <c:pt idx="324">
                  <c:v>147.73829129681883</c:v>
                </c:pt>
                <c:pt idx="325">
                  <c:v>147.53330840066502</c:v>
                </c:pt>
                <c:pt idx="326">
                  <c:v>147.33035827005762</c:v>
                </c:pt>
                <c:pt idx="327">
                  <c:v>147.1296312381752</c:v>
                </c:pt>
                <c:pt idx="328">
                  <c:v>146.9313161074051</c:v>
                </c:pt>
                <c:pt idx="329">
                  <c:v>146.73559995151803</c:v>
                </c:pt>
                <c:pt idx="330">
                  <c:v>146.5426679170292</c:v>
                </c:pt>
                <c:pt idx="331">
                  <c:v>146.35270302401975</c:v>
                </c:pt>
                <c:pt idx="332">
                  <c:v>146.1658859667036</c:v>
                </c:pt>
                <c:pt idx="333">
                  <c:v>145.9823949140361</c:v>
                </c:pt>
                <c:pt idx="334">
                  <c:v>145.80240531067173</c:v>
                </c:pt>
                <c:pt idx="335">
                  <c:v>145.6260896785869</c:v>
                </c:pt>
                <c:pt idx="336">
                  <c:v>145.45361741969458</c:v>
                </c:pt>
                <c:pt idx="337">
                  <c:v>145.28515461978455</c:v>
                </c:pt>
                <c:pt idx="338">
                  <c:v>145.1208638541317</c:v>
                </c:pt>
                <c:pt idx="339">
                  <c:v>144.96090399512107</c:v>
                </c:pt>
                <c:pt idx="340">
                  <c:v>144.80543002224385</c:v>
                </c:pt>
                <c:pt idx="341">
                  <c:v>144.65459283482403</c:v>
                </c:pt>
                <c:pt idx="342">
                  <c:v>144.5085390678386</c:v>
                </c:pt>
                <c:pt idx="343">
                  <c:v>144.36741091119643</c:v>
                </c:pt>
                <c:pt idx="344">
                  <c:v>144.23134593284325</c:v>
                </c:pt>
                <c:pt idx="345">
                  <c:v>144.1004769060592</c:v>
                </c:pt>
                <c:pt idx="346">
                  <c:v>143.9749316413153</c:v>
                </c:pt>
                <c:pt idx="347">
                  <c:v>143.85483282305157</c:v>
                </c:pt>
                <c:pt idx="348">
                  <c:v>143.74029785173735</c:v>
                </c:pt>
                <c:pt idx="349">
                  <c:v>143.63143869156727</c:v>
                </c:pt>
                <c:pt idx="350">
                  <c:v>143.52836172414155</c:v>
                </c:pt>
                <c:pt idx="351">
                  <c:v>143.43116760847045</c:v>
                </c:pt>
                <c:pt idx="352">
                  <c:v>143.33995114763374</c:v>
                </c:pt>
                <c:pt idx="353">
                  <c:v>143.25480116241513</c:v>
                </c:pt>
                <c:pt idx="354">
                  <c:v>143.17580037222024</c:v>
                </c:pt>
                <c:pt idx="355">
                  <c:v>143.1030252835725</c:v>
                </c:pt>
                <c:pt idx="356">
                  <c:v>143.03654608646778</c:v>
                </c:pt>
                <c:pt idx="357">
                  <c:v>142.97642655885153</c:v>
                </c:pt>
                <c:pt idx="358">
                  <c:v>142.92272397946624</c:v>
                </c:pt>
                <c:pt idx="359">
                  <c:v>142.87548904929804</c:v>
                </c:pt>
                <c:pt idx="360">
                  <c:v>142.83476582183258</c:v>
                </c:pt>
                <c:pt idx="361">
                  <c:v>142.80059164230917</c:v>
                </c:pt>
                <c:pt idx="362">
                  <c:v>142.77299709614243</c:v>
                </c:pt>
                <c:pt idx="363">
                  <c:v>142.7520059666566</c:v>
                </c:pt>
                <c:pt idx="364">
                  <c:v>142.7376352022573</c:v>
                </c:pt>
                <c:pt idx="365">
                  <c:v>142.72989489313946</c:v>
                </c:pt>
                <c:pt idx="366">
                  <c:v>142.72878825760895</c:v>
                </c:pt>
                <c:pt idx="367">
                  <c:v>142.7343116380685</c:v>
                </c:pt>
                <c:pt idx="368">
                  <c:v>142.74645450669567</c:v>
                </c:pt>
                <c:pt idx="369">
                  <c:v>142.76519948081457</c:v>
                </c:pt>
                <c:pt idx="370">
                  <c:v>142.79052234793892</c:v>
                </c:pt>
                <c:pt idx="371">
                  <c:v>142.82239210043818</c:v>
                </c:pt>
                <c:pt idx="372">
                  <c:v>142.86077097975448</c:v>
                </c:pt>
                <c:pt idx="373">
                  <c:v>142.9056145300731</c:v>
                </c:pt>
                <c:pt idx="374">
                  <c:v>142.95687166132504</c:v>
                </c:pt>
                <c:pt idx="375">
                  <c:v>143.01448472137704</c:v>
                </c:pt>
                <c:pt idx="376">
                  <c:v>143.07838957724093</c:v>
                </c:pt>
                <c:pt idx="377">
                  <c:v>143.14851570511166</c:v>
                </c:pt>
                <c:pt idx="378">
                  <c:v>143.22478628902286</c:v>
                </c:pt>
                <c:pt idx="379">
                  <c:v>143.30711832788666</c:v>
                </c:pt>
                <c:pt idx="380">
                  <c:v>143.39542275066643</c:v>
                </c:pt>
                <c:pt idx="381">
                  <c:v>143.48960453941118</c:v>
                </c:pt>
                <c:pt idx="382">
                  <c:v>143.58956285986426</c:v>
                </c:pt>
                <c:pt idx="383">
                  <c:v>143.69519119934188</c:v>
                </c:pt>
                <c:pt idx="384">
                  <c:v>143.80637751156246</c:v>
                </c:pt>
                <c:pt idx="385">
                  <c:v>143.92300436809458</c:v>
                </c:pt>
                <c:pt idx="386">
                  <c:v>144.04494911607867</c:v>
                </c:pt>
                <c:pt idx="387">
                  <c:v>144.17208404186698</c:v>
                </c:pt>
                <c:pt idx="388">
                  <c:v>144.30427654021764</c:v>
                </c:pt>
                <c:pt idx="389">
                  <c:v>144.44138928866963</c:v>
                </c:pt>
                <c:pt idx="390">
                  <c:v>144.5832804267201</c:v>
                </c:pt>
                <c:pt idx="391">
                  <c:v>144.72980373942065</c:v>
                </c:pt>
                <c:pt idx="392">
                  <c:v>144.88080884500403</c:v>
                </c:pt>
                <c:pt idx="393">
                  <c:v>145.0361413861534</c:v>
                </c:pt>
                <c:pt idx="394">
                  <c:v>145.19564322452288</c:v>
                </c:pt>
                <c:pt idx="395">
                  <c:v>145.3591526381211</c:v>
                </c:pt>
                <c:pt idx="396">
                  <c:v>145.5265045211694</c:v>
                </c:pt>
                <c:pt idx="397">
                  <c:v>145.6975305860519</c:v>
                </c:pt>
                <c:pt idx="398">
                  <c:v>145.87205956697744</c:v>
                </c:pt>
                <c:pt idx="399">
                  <c:v>146.04991742497955</c:v>
                </c:pt>
                <c:pt idx="400">
                  <c:v>146.23092755388825</c:v>
                </c:pt>
                <c:pt idx="401">
                  <c:v>146.41491098691438</c:v>
                </c:pt>
                <c:pt idx="402">
                  <c:v>146.60168660349618</c:v>
                </c:pt>
                <c:pt idx="403">
                  <c:v>146.7910713360683</c:v>
                </c:pt>
                <c:pt idx="404">
                  <c:v>146.98288037642288</c:v>
                </c:pt>
                <c:pt idx="405">
                  <c:v>147.17692738134437</c:v>
                </c:pt>
                <c:pt idx="406">
                  <c:v>147.37302467721182</c:v>
                </c:pt>
                <c:pt idx="407">
                  <c:v>147.57098346327408</c:v>
                </c:pt>
                <c:pt idx="408">
                  <c:v>147.7706140133176</c:v>
                </c:pt>
                <c:pt idx="409">
                  <c:v>147.97172587545862</c:v>
                </c:pt>
                <c:pt idx="410">
                  <c:v>148.1741280698068</c:v>
                </c:pt>
                <c:pt idx="411">
                  <c:v>148.37762928376029</c:v>
                </c:pt>
                <c:pt idx="412">
                  <c:v>148.582038064707</c:v>
                </c:pt>
                <c:pt idx="413">
                  <c:v>148.78716300992173</c:v>
                </c:pt>
                <c:pt idx="414">
                  <c:v>148.99281295346213</c:v>
                </c:pt>
                <c:pt idx="415">
                  <c:v>149.19879714988227</c:v>
                </c:pt>
                <c:pt idx="416">
                  <c:v>149.40492545459588</c:v>
                </c:pt>
                <c:pt idx="417">
                  <c:v>149.6110085007369</c:v>
                </c:pt>
                <c:pt idx="418">
                  <c:v>149.81685787237726</c:v>
                </c:pt>
                <c:pt idx="419">
                  <c:v>150.02228627397784</c:v>
                </c:pt>
                <c:pt idx="420">
                  <c:v>150.22710769596037</c:v>
                </c:pt>
                <c:pt idx="421">
                  <c:v>150.4311375763023</c:v>
                </c:pt>
                <c:pt idx="422">
                  <c:v>150.6341929580691</c:v>
                </c:pt>
                <c:pt idx="423">
                  <c:v>150.83609264281174</c:v>
                </c:pt>
                <c:pt idx="424">
                  <c:v>151.03665733976743</c:v>
                </c:pt>
                <c:pt idx="425">
                  <c:v>151.23570981081585</c:v>
                </c:pt>
                <c:pt idx="426">
                  <c:v>151.43307501115174</c:v>
                </c:pt>
                <c:pt idx="427">
                  <c:v>151.62858022564714</c:v>
                </c:pt>
                <c:pt idx="428">
                  <c:v>151.82205520088556</c:v>
                </c:pt>
                <c:pt idx="429">
                  <c:v>152.01333227286082</c:v>
                </c:pt>
                <c:pt idx="430">
                  <c:v>152.20224649034134</c:v>
                </c:pt>
                <c:pt idx="431">
                  <c:v>152.38863573391026</c:v>
                </c:pt>
                <c:pt idx="432">
                  <c:v>152.5723408306985</c:v>
                </c:pt>
                <c:pt idx="433">
                  <c:v>152.75320566483634</c:v>
                </c:pt>
                <c:pt idx="434">
                  <c:v>152.93107728365504</c:v>
                </c:pt>
                <c:pt idx="435">
                  <c:v>153.10580599967705</c:v>
                </c:pt>
                <c:pt idx="436">
                  <c:v>153.2772454884379</c:v>
                </c:pt>
                <c:pt idx="437">
                  <c:v>153.44525288218992</c:v>
                </c:pt>
                <c:pt idx="438">
                  <c:v>153.60968885954017</c:v>
                </c:pt>
                <c:pt idx="439">
                  <c:v>153.7704177310816</c:v>
                </c:pt>
                <c:pt idx="440">
                  <c:v>153.92730752107775</c:v>
                </c:pt>
                <c:pt idx="441">
                  <c:v>154.08023004526638</c:v>
                </c:pt>
                <c:pt idx="442">
                  <c:v>154.22906098484876</c:v>
                </c:pt>
                <c:pt idx="443">
                  <c:v>154.37367995673418</c:v>
                </c:pt>
                <c:pt idx="444">
                  <c:v>154.51397058011077</c:v>
                </c:pt>
                <c:pt idx="445">
                  <c:v>154.64982053941523</c:v>
                </c:pt>
                <c:pt idx="446">
                  <c:v>154.78112164377478</c:v>
                </c:pt>
                <c:pt idx="447">
                  <c:v>154.90776988299518</c:v>
                </c:pt>
                <c:pt idx="448">
                  <c:v>155.0296654801693</c:v>
                </c:pt>
                <c:pt idx="449">
                  <c:v>155.1467129409798</c:v>
                </c:pt>
                <c:pt idx="450">
                  <c:v>155.25882109976936</c:v>
                </c:pt>
                <c:pt idx="451">
                  <c:v>155.3659031624515</c:v>
                </c:pt>
                <c:pt idx="452">
                  <c:v>155.46787674633273</c:v>
                </c:pt>
                <c:pt idx="453">
                  <c:v>155.56466391691686</c:v>
                </c:pt>
                <c:pt idx="454">
                  <c:v>155.65619122175914</c:v>
                </c:pt>
                <c:pt idx="455">
                  <c:v>155.74238972143743</c:v>
                </c:pt>
                <c:pt idx="456">
                  <c:v>155.8231950177043</c:v>
                </c:pt>
                <c:pt idx="457">
                  <c:v>155.89854727888235</c:v>
                </c:pt>
                <c:pt idx="458">
                  <c:v>155.96839126256228</c:v>
                </c:pt>
                <c:pt idx="459">
                  <c:v>156.03267633566045</c:v>
                </c:pt>
                <c:pt idx="460">
                  <c:v>156.0913564918903</c:v>
                </c:pt>
                <c:pt idx="461">
                  <c:v>156.1443903666983</c:v>
                </c:pt>
                <c:pt idx="462">
                  <c:v>156.19174124971244</c:v>
                </c:pt>
                <c:pt idx="463">
                  <c:v>156.23337709474845</c:v>
                </c:pt>
                <c:pt idx="464">
                  <c:v>156.2692705274145</c:v>
                </c:pt>
                <c:pt idx="465">
                  <c:v>156.2993988503529</c:v>
                </c:pt>
                <c:pt idx="466">
                  <c:v>156.32374404615325</c:v>
                </c:pt>
                <c:pt idx="467">
                  <c:v>156.34229277796794</c:v>
                </c:pt>
                <c:pt idx="468">
                  <c:v>156.35503638785795</c:v>
                </c:pt>
                <c:pt idx="469">
                  <c:v>156.36197089289212</c:v>
                </c:pt>
                <c:pt idx="470">
                  <c:v>156.36309697902118</c:v>
                </c:pt>
                <c:pt idx="471">
                  <c:v>156.35841999274226</c:v>
                </c:pt>
                <c:pt idx="472">
                  <c:v>156.34794993056778</c:v>
                </c:pt>
                <c:pt idx="473">
                  <c:v>156.33170142630772</c:v>
                </c:pt>
                <c:pt idx="474">
                  <c:v>156.3096937361714</c:v>
                </c:pt>
                <c:pt idx="475">
                  <c:v>156.28195072169126</c:v>
                </c:pt>
                <c:pt idx="476">
                  <c:v>156.24850083046744</c:v>
                </c:pt>
                <c:pt idx="477">
                  <c:v>156.2093770747287</c:v>
                </c:pt>
                <c:pt idx="478">
                  <c:v>156.1646170077022</c:v>
                </c:pt>
                <c:pt idx="479">
                  <c:v>156.11426269778042</c:v>
                </c:pt>
                <c:pt idx="480">
                  <c:v>156.0583607004716</c:v>
                </c:pt>
                <c:pt idx="481">
                  <c:v>155.99696202811612</c:v>
                </c:pt>
                <c:pt idx="482">
                  <c:v>155.93012211734833</c:v>
                </c:pt>
                <c:pt idx="483">
                  <c:v>155.85790079428125</c:v>
                </c:pt>
                <c:pt idx="484">
                  <c:v>155.78036223738764</c:v>
                </c:pt>
                <c:pt idx="485">
                  <c:v>155.69757493804968</c:v>
                </c:pt>
                <c:pt idx="486">
                  <c:v>155.60961165874613</c:v>
                </c:pt>
                <c:pt idx="487">
                  <c:v>155.5165493888438</c:v>
                </c:pt>
                <c:pt idx="488">
                  <c:v>155.41846929795867</c:v>
                </c:pt>
                <c:pt idx="489">
                  <c:v>155.31545668684927</c:v>
                </c:pt>
                <c:pt idx="490">
                  <c:v>155.2076009358039</c:v>
                </c:pt>
                <c:pt idx="491">
                  <c:v>155.09499545048124</c:v>
                </c:pt>
                <c:pt idx="492">
                  <c:v>154.97773760516333</c:v>
                </c:pt>
                <c:pt idx="493">
                  <c:v>154.85592868337818</c:v>
                </c:pt>
                <c:pt idx="494">
                  <c:v>154.72967381584886</c:v>
                </c:pt>
                <c:pt idx="495">
                  <c:v>154.59908191572538</c:v>
                </c:pt>
                <c:pt idx="496">
                  <c:v>154.46426561105523</c:v>
                </c:pt>
                <c:pt idx="497">
                  <c:v>154.3253411744485</c:v>
                </c:pt>
                <c:pt idx="498">
                  <c:v>154.18242844989413</c:v>
                </c:pt>
                <c:pt idx="499">
                  <c:v>154.03565077668367</c:v>
                </c:pt>
                <c:pt idx="500">
                  <c:v>153.88513491040058</c:v>
                </c:pt>
                <c:pt idx="501">
                  <c:v>153.73101094093403</c:v>
                </c:pt>
                <c:pt idx="502">
                  <c:v>153.57341220747736</c:v>
                </c:pt>
                <c:pt idx="503">
                  <c:v>153.41247521047396</c:v>
                </c:pt>
                <c:pt idx="504">
                  <c:v>153.2483395204745</c:v>
                </c:pt>
                <c:pt idx="505">
                  <c:v>153.08114768387344</c:v>
                </c:pt>
                <c:pt idx="506">
                  <c:v>152.911045125494</c:v>
                </c:pt>
                <c:pt idx="507">
                  <c:v>152.73818004799557</c:v>
                </c:pt>
                <c:pt idx="508">
                  <c:v>152.5627033280801</c:v>
                </c:pt>
                <c:pt idx="509">
                  <c:v>152.38476840947882</c:v>
                </c:pt>
                <c:pt idx="510">
                  <c:v>152.2045311927048</c:v>
                </c:pt>
                <c:pt idx="511">
                  <c:v>152.022149921561</c:v>
                </c:pt>
                <c:pt idx="512">
                  <c:v>151.8377850664006</c:v>
                </c:pt>
                <c:pt idx="513">
                  <c:v>151.65159920413913</c:v>
                </c:pt>
                <c:pt idx="514">
                  <c:v>151.46375689502685</c:v>
                </c:pt>
                <c:pt idx="515">
                  <c:v>151.2744245561941</c:v>
                </c:pt>
                <c:pt idx="516">
                  <c:v>151.08377033199005</c:v>
                </c:pt>
                <c:pt idx="517">
                  <c:v>150.89196396114227</c:v>
                </c:pt>
                <c:pt idx="518">
                  <c:v>150.69917664077164</c:v>
                </c:pt>
                <c:pt idx="519">
                  <c:v>150.5055808873059</c:v>
                </c:pt>
                <c:pt idx="520">
                  <c:v>150.31135039434227</c:v>
                </c:pt>
                <c:pt idx="521">
                  <c:v>150.11665988751855</c:v>
                </c:pt>
                <c:pt idx="522">
                  <c:v>149.92168497646153</c:v>
                </c:pt>
                <c:pt idx="523">
                  <c:v>149.72660200388958</c:v>
                </c:pt>
                <c:pt idx="524">
                  <c:v>149.5315878919565</c:v>
                </c:pt>
                <c:pt idx="525">
                  <c:v>149.33681998593343</c:v>
                </c:pt>
                <c:pt idx="526">
                  <c:v>149.1424758953349</c:v>
                </c:pt>
                <c:pt idx="527">
                  <c:v>148.9487333326058</c:v>
                </c:pt>
                <c:pt idx="528">
                  <c:v>148.75576994949594</c:v>
                </c:pt>
                <c:pt idx="529">
                  <c:v>148.56376317125984</c:v>
                </c:pt>
                <c:pt idx="530">
                  <c:v>148.37289002882886</c:v>
                </c:pt>
                <c:pt idx="531">
                  <c:v>148.1833269891145</c:v>
                </c:pt>
                <c:pt idx="532">
                  <c:v>147.99524978361157</c:v>
                </c:pt>
                <c:pt idx="533">
                  <c:v>147.8088332354806</c:v>
                </c:pt>
                <c:pt idx="534">
                  <c:v>147.62425108529953</c:v>
                </c:pt>
                <c:pt idx="535">
                  <c:v>147.4416758156849</c:v>
                </c:pt>
                <c:pt idx="536">
                  <c:v>147.26127847499316</c:v>
                </c:pt>
                <c:pt idx="537">
                  <c:v>147.08322850032252</c:v>
                </c:pt>
                <c:pt idx="538">
                  <c:v>146.9076935400455</c:v>
                </c:pt>
                <c:pt idx="539">
                  <c:v>146.73483927611213</c:v>
                </c:pt>
                <c:pt idx="540">
                  <c:v>146.56482924637203</c:v>
                </c:pt>
                <c:pt idx="541">
                  <c:v>146.39782466717318</c:v>
                </c:pt>
                <c:pt idx="542">
                  <c:v>146.2339842565022</c:v>
                </c:pt>
                <c:pt idx="543">
                  <c:v>146.07346405793982</c:v>
                </c:pt>
                <c:pt idx="544">
                  <c:v>145.9164172657109</c:v>
                </c:pt>
                <c:pt idx="545">
                  <c:v>145.7629940511159</c:v>
                </c:pt>
                <c:pt idx="546">
                  <c:v>145.61334139063547</c:v>
                </c:pt>
                <c:pt idx="547">
                  <c:v>145.4676028960052</c:v>
                </c:pt>
                <c:pt idx="548">
                  <c:v>145.3259186465617</c:v>
                </c:pt>
                <c:pt idx="549">
                  <c:v>145.18842502416416</c:v>
                </c:pt>
                <c:pt idx="550">
                  <c:v>145.05525455099828</c:v>
                </c:pt>
                <c:pt idx="551">
                  <c:v>144.92653573057044</c:v>
                </c:pt>
                <c:pt idx="552">
                  <c:v>144.8023928922011</c:v>
                </c:pt>
                <c:pt idx="553">
                  <c:v>144.68294603932557</c:v>
                </c:pt>
                <c:pt idx="554">
                  <c:v>144.56831070190825</c:v>
                </c:pt>
                <c:pt idx="555">
                  <c:v>144.45859779327517</c:v>
                </c:pt>
                <c:pt idx="556">
                  <c:v>144.3539134716646</c:v>
                </c:pt>
                <c:pt idx="557">
                  <c:v>144.2543590067916</c:v>
                </c:pt>
                <c:pt idx="558">
                  <c:v>144.16003065171597</c:v>
                </c:pt>
                <c:pt idx="559">
                  <c:v>144.07101952029737</c:v>
                </c:pt>
                <c:pt idx="560">
                  <c:v>143.98741147051106</c:v>
                </c:pt>
                <c:pt idx="561">
                  <c:v>143.90928699389104</c:v>
                </c:pt>
                <c:pt idx="562">
                  <c:v>143.83672111135564</c:v>
                </c:pt>
                <c:pt idx="563">
                  <c:v>143.76978327565993</c:v>
                </c:pt>
                <c:pt idx="564">
                  <c:v>143.70853728070688</c:v>
                </c:pt>
                <c:pt idx="565">
                  <c:v>143.65304117793602</c:v>
                </c:pt>
                <c:pt idx="566">
                  <c:v>143.60334719999435</c:v>
                </c:pt>
                <c:pt idx="567">
                  <c:v>143.55950169187884</c:v>
                </c:pt>
                <c:pt idx="568">
                  <c:v>143.52154504972376</c:v>
                </c:pt>
                <c:pt idx="569">
                  <c:v>143.4895116673905</c:v>
                </c:pt>
                <c:pt idx="570">
                  <c:v>143.46342989099824</c:v>
                </c:pt>
                <c:pt idx="571">
                  <c:v>143.44332198151736</c:v>
                </c:pt>
                <c:pt idx="572">
                  <c:v>143.42920408552814</c:v>
                </c:pt>
                <c:pt idx="573">
                  <c:v>143.4210862142278</c:v>
                </c:pt>
                <c:pt idx="574">
                  <c:v>143.41897223075011</c:v>
                </c:pt>
                <c:pt idx="575">
                  <c:v>143.4228598458409</c:v>
                </c:pt>
                <c:pt idx="576">
                  <c:v>143.43274062191347</c:v>
                </c:pt>
                <c:pt idx="577">
                  <c:v>143.44859998548716</c:v>
                </c:pt>
                <c:pt idx="578">
                  <c:v>143.47041724799146</c:v>
                </c:pt>
                <c:pt idx="579">
                  <c:v>143.49816563489864</c:v>
                </c:pt>
                <c:pt idx="580">
                  <c:v>143.5318123231265</c:v>
                </c:pt>
                <c:pt idx="581">
                  <c:v>143.5713184866335</c:v>
                </c:pt>
                <c:pt idx="582">
                  <c:v>143.6166393501082</c:v>
                </c:pt>
                <c:pt idx="583">
                  <c:v>143.667724250636</c:v>
                </c:pt>
                <c:pt idx="584">
                  <c:v>143.72451670720676</c:v>
                </c:pt>
                <c:pt idx="585">
                  <c:v>143.7869544979081</c:v>
                </c:pt>
                <c:pt idx="586">
                  <c:v>143.85496974463322</c:v>
                </c:pt>
                <c:pt idx="587">
                  <c:v>143.928489005112</c:v>
                </c:pt>
                <c:pt idx="588">
                  <c:v>144.00743337206066</c:v>
                </c:pt>
                <c:pt idx="589">
                  <c:v>144.09171857922806</c:v>
                </c:pt>
                <c:pt idx="590">
                  <c:v>144.18125511410253</c:v>
                </c:pt>
                <c:pt idx="591">
                  <c:v>144.27594833703017</c:v>
                </c:pt>
                <c:pt idx="592">
                  <c:v>144.37569860648154</c:v>
                </c:pt>
                <c:pt idx="593">
                  <c:v>144.48040141019345</c:v>
                </c:pt>
                <c:pt idx="594">
                  <c:v>144.58994750190138</c:v>
                </c:pt>
                <c:pt idx="595">
                  <c:v>144.7042230433687</c:v>
                </c:pt>
                <c:pt idx="596">
                  <c:v>144.8231097514105</c:v>
                </c:pt>
                <c:pt idx="597">
                  <c:v>144.9464850496032</c:v>
                </c:pt>
                <c:pt idx="598">
                  <c:v>145.07422222436472</c:v>
                </c:pt>
                <c:pt idx="599">
                  <c:v>145.20619058508518</c:v>
                </c:pt>
                <c:pt idx="600">
                  <c:v>145.34225562798468</c:v>
                </c:pt>
                <c:pt idx="601">
                  <c:v>145.48227920337223</c:v>
                </c:pt>
                <c:pt idx="602">
                  <c:v>145.62611968597815</c:v>
                </c:pt>
                <c:pt idx="603">
                  <c:v>145.7736321480327</c:v>
                </c:pt>
                <c:pt idx="604">
                  <c:v>145.92466853476353</c:v>
                </c:pt>
                <c:pt idx="605">
                  <c:v>146.0790778419874</c:v>
                </c:pt>
                <c:pt idx="606">
                  <c:v>146.23670629547414</c:v>
                </c:pt>
                <c:pt idx="607">
                  <c:v>146.39739753176372</c:v>
                </c:pt>
                <c:pt idx="608">
                  <c:v>146.56099278012437</c:v>
                </c:pt>
                <c:pt idx="609">
                  <c:v>146.72733104534234</c:v>
                </c:pt>
                <c:pt idx="610">
                  <c:v>146.8962492910431</c:v>
                </c:pt>
                <c:pt idx="611">
                  <c:v>147.0675826232488</c:v>
                </c:pt>
                <c:pt idx="612">
                  <c:v>147.24116447388658</c:v>
                </c:pt>
                <c:pt idx="613">
                  <c:v>147.4168267839691</c:v>
                </c:pt>
                <c:pt idx="614">
                  <c:v>147.59440018617957</c:v>
                </c:pt>
                <c:pt idx="615">
                  <c:v>147.7737141866018</c:v>
                </c:pt>
                <c:pt idx="616">
                  <c:v>147.95459734534685</c:v>
                </c:pt>
                <c:pt idx="617">
                  <c:v>148.13687745583783</c:v>
                </c:pt>
                <c:pt idx="618">
                  <c:v>148.32038172252598</c:v>
                </c:pt>
                <c:pt idx="619">
                  <c:v>148.50493693682154</c:v>
                </c:pt>
                <c:pt idx="620">
                  <c:v>148.69036965103498</c:v>
                </c:pt>
                <c:pt idx="621">
                  <c:v>148.87650635013526</c:v>
                </c:pt>
                <c:pt idx="622">
                  <c:v>149.06317362114402</c:v>
                </c:pt>
                <c:pt idx="623">
                  <c:v>149.25019831999563</c:v>
                </c:pt>
                <c:pt idx="624">
                  <c:v>149.43740773570565</c:v>
                </c:pt>
                <c:pt idx="625">
                  <c:v>149.624629751701</c:v>
                </c:pt>
                <c:pt idx="626">
                  <c:v>149.81169300417776</c:v>
                </c:pt>
                <c:pt idx="627">
                  <c:v>149.998427037363</c:v>
                </c:pt>
                <c:pt idx="628">
                  <c:v>150.1846624555696</c:v>
                </c:pt>
                <c:pt idx="629">
                  <c:v>150.37023107194247</c:v>
                </c:pt>
                <c:pt idx="630">
                  <c:v>150.55496605380728</c:v>
                </c:pt>
                <c:pt idx="631">
                  <c:v>150.73870206454197</c:v>
                </c:pt>
                <c:pt idx="632">
                  <c:v>150.92127540190234</c:v>
                </c:pt>
                <c:pt idx="633">
                  <c:v>151.10252413274247</c:v>
                </c:pt>
                <c:pt idx="634">
                  <c:v>151.28228822408124</c:v>
                </c:pt>
                <c:pt idx="635">
                  <c:v>151.4604096704738</c:v>
                </c:pt>
                <c:pt idx="636">
                  <c:v>151.6367326176577</c:v>
                </c:pt>
                <c:pt idx="637">
                  <c:v>151.81110348244985</c:v>
                </c:pt>
                <c:pt idx="638">
                  <c:v>151.98337106887996</c:v>
                </c:pt>
                <c:pt idx="639">
                  <c:v>152.15338668055284</c:v>
                </c:pt>
                <c:pt idx="640">
                  <c:v>152.32100422923915</c:v>
                </c:pt>
                <c:pt idx="641">
                  <c:v>152.48608033970152</c:v>
                </c:pt>
                <c:pt idx="642">
                  <c:v>152.64847445076805</c:v>
                </c:pt>
                <c:pt idx="643">
                  <c:v>152.80804891267232</c:v>
                </c:pt>
                <c:pt idx="644">
                  <c:v>152.96466908068305</c:v>
                </c:pt>
                <c:pt idx="645">
                  <c:v>153.1182034050528</c:v>
                </c:pt>
                <c:pt idx="646">
                  <c:v>153.26852351731856</c:v>
                </c:pt>
                <c:pt idx="647">
                  <c:v>153.41550431299123</c:v>
                </c:pt>
                <c:pt idx="648">
                  <c:v>153.55902403067574</c:v>
                </c:pt>
                <c:pt idx="649">
                  <c:v>153.69896432766504</c:v>
                </c:pt>
                <c:pt idx="650">
                  <c:v>153.8352103520553</c:v>
                </c:pt>
                <c:pt idx="651">
                  <c:v>153.96765081143187</c:v>
                </c:pt>
                <c:pt idx="652">
                  <c:v>154.09617803817704</c:v>
                </c:pt>
                <c:pt idx="653">
                  <c:v>154.22068805145298</c:v>
                </c:pt>
                <c:pt idx="654">
                  <c:v>154.34108061591422</c:v>
                </c:pt>
                <c:pt idx="655">
                  <c:v>154.45725929720527</c:v>
                </c:pt>
                <c:pt idx="656">
                  <c:v>154.56913151429922</c:v>
                </c:pt>
                <c:pt idx="657">
                  <c:v>154.67660858873413</c:v>
                </c:pt>
                <c:pt idx="658">
                  <c:v>154.77960579080357</c:v>
                </c:pt>
                <c:pt idx="659">
                  <c:v>154.87804238275783</c:v>
                </c:pt>
                <c:pt idx="660">
                  <c:v>154.97184165907143</c:v>
                </c:pt>
                <c:pt idx="661">
                  <c:v>155.0609309838325</c:v>
                </c:pt>
                <c:pt idx="662">
                  <c:v>155.14524182530764</c:v>
                </c:pt>
                <c:pt idx="663">
                  <c:v>155.22470978773595</c:v>
                </c:pt>
                <c:pt idx="664">
                  <c:v>155.29927464040338</c:v>
                </c:pt>
                <c:pt idx="665">
                  <c:v>155.36888034404754</c:v>
                </c:pt>
                <c:pt idx="666">
                  <c:v>155.43347507464148</c:v>
                </c:pt>
                <c:pt idx="667">
                  <c:v>155.49301124460254</c:v>
                </c:pt>
                <c:pt idx="668">
                  <c:v>155.547445521471</c:v>
                </c:pt>
                <c:pt idx="669">
                  <c:v>155.59673884409995</c:v>
                </c:pt>
                <c:pt idx="670">
                  <c:v>155.64085643639706</c:v>
                </c:pt>
                <c:pt idx="671">
                  <c:v>155.67976781865502</c:v>
                </c:pt>
                <c:pt idx="672">
                  <c:v>155.71344681650564</c:v>
                </c:pt>
                <c:pt idx="673">
                  <c:v>155.74187156752978</c:v>
                </c:pt>
                <c:pt idx="674">
                  <c:v>155.7650245255532</c:v>
                </c:pt>
                <c:pt idx="675">
                  <c:v>155.78289246265413</c:v>
                </c:pt>
                <c:pt idx="676">
                  <c:v>155.79546646890782</c:v>
                </c:pt>
                <c:pt idx="677">
                  <c:v>155.80274194988814</c:v>
                </c:pt>
                <c:pt idx="678">
                  <c:v>155.80471862194557</c:v>
                </c:pt>
                <c:pt idx="679">
                  <c:v>155.8014005052765</c:v>
                </c:pt>
                <c:pt idx="680">
                  <c:v>155.79279591479659</c:v>
                </c:pt>
                <c:pt idx="681">
                  <c:v>155.7789174488284</c:v>
                </c:pt>
                <c:pt idx="682">
                  <c:v>155.75978197560968</c:v>
                </c:pt>
                <c:pt idx="683">
                  <c:v>155.7354106176269</c:v>
                </c:pt>
                <c:pt idx="684">
                  <c:v>155.70582873377535</c:v>
                </c:pt>
                <c:pt idx="685">
                  <c:v>155.67106589934426</c:v>
                </c:pt>
                <c:pt idx="686">
                  <c:v>155.63115588382348</c:v>
                </c:pt>
                <c:pt idx="687">
                  <c:v>155.58613662652462</c:v>
                </c:pt>
                <c:pt idx="688">
                  <c:v>155.53605021000777</c:v>
                </c:pt>
                <c:pt idx="689">
                  <c:v>155.48094283130266</c:v>
                </c:pt>
                <c:pt idx="690">
                  <c:v>155.42086477090965</c:v>
                </c:pt>
                <c:pt idx="691">
                  <c:v>155.35587035956544</c:v>
                </c:pt>
                <c:pt idx="692">
                  <c:v>155.2860179427547</c:v>
                </c:pt>
                <c:pt idx="693">
                  <c:v>155.2113698429477</c:v>
                </c:pt>
                <c:pt idx="694">
                  <c:v>155.1319923195421</c:v>
                </c:pt>
                <c:pt idx="695">
                  <c:v>155.04795552648505</c:v>
                </c:pt>
                <c:pt idx="696">
                  <c:v>154.9593334675507</c:v>
                </c:pt>
                <c:pt idx="697">
                  <c:v>154.86620394924608</c:v>
                </c:pt>
                <c:pt idx="698">
                  <c:v>154.76864853131835</c:v>
                </c:pt>
                <c:pt idx="699">
                  <c:v>154.66675247483366</c:v>
                </c:pt>
                <c:pt idx="700">
                  <c:v>154.56060468779896</c:v>
                </c:pt>
                <c:pt idx="701">
                  <c:v>154.45029766829592</c:v>
                </c:pt>
                <c:pt idx="702">
                  <c:v>154.3359274450966</c:v>
                </c:pt>
                <c:pt idx="703">
                  <c:v>154.21759351572982</c:v>
                </c:pt>
                <c:pt idx="704">
                  <c:v>154.09539878196796</c:v>
                </c:pt>
                <c:pt idx="705">
                  <c:v>153.9694494827029</c:v>
                </c:pt>
                <c:pt idx="706">
                  <c:v>153.83985512418192</c:v>
                </c:pt>
                <c:pt idx="707">
                  <c:v>153.7067284075736</c:v>
                </c:pt>
                <c:pt idx="708">
                  <c:v>153.57018515383632</c:v>
                </c:pt>
                <c:pt idx="709">
                  <c:v>153.4303442258621</c:v>
                </c:pt>
                <c:pt idx="710">
                  <c:v>153.2873274478702</c:v>
                </c:pt>
                <c:pt idx="711">
                  <c:v>153.1412595220282</c:v>
                </c:pt>
                <c:pt idx="712">
                  <c:v>152.99226794227798</c:v>
                </c:pt>
                <c:pt idx="713">
                  <c:v>152.840482905349</c:v>
                </c:pt>
                <c:pt idx="714">
                  <c:v>152.68603721894246</c:v>
                </c:pt>
                <c:pt idx="715">
                  <c:v>152.52906620707336</c:v>
                </c:pt>
                <c:pt idx="716">
                  <c:v>152.36970761256123</c:v>
                </c:pt>
                <c:pt idx="717">
                  <c:v>152.20810149666374</c:v>
                </c:pt>
                <c:pt idx="718">
                  <c:v>152.04439013585124</c:v>
                </c:pt>
                <c:pt idx="719">
                  <c:v>151.87871791572508</c:v>
                </c:pt>
                <c:pt idx="720">
                  <c:v>151.71123122208647</c:v>
                </c:pt>
                <c:pt idx="721">
                  <c:v>151.54207832916902</c:v>
                </c:pt>
                <c:pt idx="722">
                  <c:v>151.37140928505124</c:v>
                </c:pt>
                <c:pt idx="723">
                  <c:v>151.1993757942731</c:v>
                </c:pt>
                <c:pt idx="724">
                  <c:v>151.02613109768498</c:v>
                </c:pt>
                <c:pt idx="725">
                  <c:v>150.85182984956452</c:v>
                </c:pt>
                <c:pt idx="726">
                  <c:v>150.67662799204285</c:v>
                </c:pt>
                <c:pt idx="727">
                  <c:v>150.5006826268886</c:v>
                </c:pt>
                <c:pt idx="728">
                  <c:v>150.32415188470495</c:v>
                </c:pt>
                <c:pt idx="729">
                  <c:v>150.14719479160286</c:v>
                </c:pt>
                <c:pt idx="730">
                  <c:v>149.9699711334201</c:v>
                </c:pt>
                <c:pt idx="731">
                  <c:v>149.79264131756412</c:v>
                </c:pt>
                <c:pt idx="732">
                  <c:v>149.61536623256495</c:v>
                </c:pt>
                <c:pt idx="733">
                  <c:v>149.43830710543153</c:v>
                </c:pt>
                <c:pt idx="734">
                  <c:v>149.26162535691398</c:v>
                </c:pt>
                <c:pt idx="735">
                  <c:v>149.08548245478244</c:v>
                </c:pt>
                <c:pt idx="736">
                  <c:v>148.91003976524112</c:v>
                </c:pt>
                <c:pt idx="737">
                  <c:v>148.73545840260587</c:v>
                </c:pt>
                <c:pt idx="738">
                  <c:v>148.56189907738084</c:v>
                </c:pt>
                <c:pt idx="739">
                  <c:v>148.38952194287967</c:v>
                </c:pt>
                <c:pt idx="740">
                  <c:v>148.21848644054444</c:v>
                </c:pt>
                <c:pt idx="741">
                  <c:v>148.04895114412446</c:v>
                </c:pt>
                <c:pt idx="742">
                  <c:v>147.88107360288552</c:v>
                </c:pt>
                <c:pt idx="743">
                  <c:v>147.7150101840285</c:v>
                </c:pt>
                <c:pt idx="744">
                  <c:v>147.55091591450397</c:v>
                </c:pt>
                <c:pt idx="745">
                  <c:v>147.38894432241858</c:v>
                </c:pt>
                <c:pt idx="746">
                  <c:v>147.22924727823485</c:v>
                </c:pt>
                <c:pt idx="747">
                  <c:v>147.0719748359754</c:v>
                </c:pt>
                <c:pt idx="748">
                  <c:v>146.91727507464824</c:v>
                </c:pt>
                <c:pt idx="749">
                  <c:v>146.7652939401171</c:v>
                </c:pt>
                <c:pt idx="750">
                  <c:v>146.61617508764687</c:v>
                </c:pt>
                <c:pt idx="751">
                  <c:v>146.4700597253603</c:v>
                </c:pt>
                <c:pt idx="752">
                  <c:v>146.32708645884676</c:v>
                </c:pt>
                <c:pt idx="753">
                  <c:v>146.1873911371695</c:v>
                </c:pt>
                <c:pt idx="754">
                  <c:v>146.05110670052113</c:v>
                </c:pt>
                <c:pt idx="755">
                  <c:v>145.91836302978118</c:v>
                </c:pt>
                <c:pt idx="756">
                  <c:v>145.7892867982323</c:v>
                </c:pt>
                <c:pt idx="757">
                  <c:v>145.66400132569382</c:v>
                </c:pt>
                <c:pt idx="758">
                  <c:v>145.54262643533244</c:v>
                </c:pt>
                <c:pt idx="759">
                  <c:v>145.42527831341144</c:v>
                </c:pt>
                <c:pt idx="760">
                  <c:v>145.3120693722388</c:v>
                </c:pt>
                <c:pt idx="761">
                  <c:v>145.2031081165739</c:v>
                </c:pt>
                <c:pt idx="762">
                  <c:v>145.09849901375102</c:v>
                </c:pt>
                <c:pt idx="763">
                  <c:v>144.99834236777514</c:v>
                </c:pt>
                <c:pt idx="764">
                  <c:v>144.90273419764148</c:v>
                </c:pt>
                <c:pt idx="765">
                  <c:v>144.81176612012695</c:v>
                </c:pt>
                <c:pt idx="766">
                  <c:v>144.72552523729544</c:v>
                </c:pt>
                <c:pt idx="767">
                  <c:v>144.64409402895345</c:v>
                </c:pt>
                <c:pt idx="768">
                  <c:v>144.56755025028502</c:v>
                </c:pt>
                <c:pt idx="769">
                  <c:v>144.49596683488755</c:v>
                </c:pt>
                <c:pt idx="770">
                  <c:v>144.42941180342137</c:v>
                </c:pt>
                <c:pt idx="771">
                  <c:v>144.3679481780757</c:v>
                </c:pt>
                <c:pt idx="772">
                  <c:v>144.31163390304448</c:v>
                </c:pt>
                <c:pt idx="773">
                  <c:v>144.26052177119317</c:v>
                </c:pt>
                <c:pt idx="774">
                  <c:v>144.21465935708684</c:v>
                </c:pt>
                <c:pt idx="775">
                  <c:v>144.17408895653637</c:v>
                </c:pt>
                <c:pt idx="776">
                  <c:v>144.13884753280698</c:v>
                </c:pt>
                <c:pt idx="777">
                  <c:v>144.1089666696194</c:v>
                </c:pt>
                <c:pt idx="778">
                  <c:v>144.08447253105874</c:v>
                </c:pt>
                <c:pt idx="779">
                  <c:v>144.06538582849237</c:v>
                </c:pt>
                <c:pt idx="780">
                  <c:v>144.05172179458208</c:v>
                </c:pt>
                <c:pt idx="781">
                  <c:v>144.04349016445943</c:v>
                </c:pt>
                <c:pt idx="782">
                  <c:v>144.04069516411818</c:v>
                </c:pt>
                <c:pt idx="783">
                  <c:v>144.04333550606074</c:v>
                </c:pt>
                <c:pt idx="784">
                  <c:v>144.05140439221833</c:v>
                </c:pt>
                <c:pt idx="785">
                  <c:v>144.064889524149</c:v>
                </c:pt>
                <c:pt idx="786">
                  <c:v>144.08377312050004</c:v>
                </c:pt>
                <c:pt idx="787">
                  <c:v>144.10803194170433</c:v>
                </c:pt>
                <c:pt idx="788">
                  <c:v>144.13763732186445</c:v>
                </c:pt>
                <c:pt idx="789">
                  <c:v>144.17255520776078</c:v>
                </c:pt>
                <c:pt idx="790">
                  <c:v>144.21274620490374</c:v>
                </c:pt>
                <c:pt idx="791">
                  <c:v>144.25816563053488</c:v>
                </c:pt>
                <c:pt idx="792">
                  <c:v>144.30876357346472</c:v>
                </c:pt>
                <c:pt idx="793">
                  <c:v>144.3644849606212</c:v>
                </c:pt>
                <c:pt idx="794">
                  <c:v>144.42526963016675</c:v>
                </c:pt>
                <c:pt idx="795">
                  <c:v>144.49105241102848</c:v>
                </c:pt>
                <c:pt idx="796">
                  <c:v>144.56176320867186</c:v>
                </c:pt>
                <c:pt idx="797">
                  <c:v>144.6373270969358</c:v>
                </c:pt>
                <c:pt idx="798">
                  <c:v>144.71766441573413</c:v>
                </c:pt>
                <c:pt idx="799">
                  <c:v>144.80269087441766</c:v>
                </c:pt>
                <c:pt idx="800">
                  <c:v>144.89231766057944</c:v>
                </c:pt>
                <c:pt idx="801">
                  <c:v>144.9864515540767</c:v>
                </c:pt>
                <c:pt idx="802">
                  <c:v>145.0849950460336</c:v>
                </c:pt>
                <c:pt idx="803">
                  <c:v>145.18784646258044</c:v>
                </c:pt>
                <c:pt idx="804">
                  <c:v>145.29490009307787</c:v>
                </c:pt>
                <c:pt idx="805">
                  <c:v>145.40604632256878</c:v>
                </c:pt>
                <c:pt idx="806">
                  <c:v>145.52117176819425</c:v>
                </c:pt>
                <c:pt idx="807">
                  <c:v>145.64015941930572</c:v>
                </c:pt>
                <c:pt idx="808">
                  <c:v>145.76288878100257</c:v>
                </c:pt>
                <c:pt idx="809">
                  <c:v>145.88923602082028</c:v>
                </c:pt>
                <c:pt idx="810">
                  <c:v>146.01907411829407</c:v>
                </c:pt>
                <c:pt idx="811">
                  <c:v>146.152273017121</c:v>
                </c:pt>
                <c:pt idx="812">
                  <c:v>146.2886997796437</c:v>
                </c:pt>
                <c:pt idx="813">
                  <c:v>146.42821874338048</c:v>
                </c:pt>
                <c:pt idx="814">
                  <c:v>146.5706916793268</c:v>
                </c:pt>
                <c:pt idx="815">
                  <c:v>146.71597795175768</c:v>
                </c:pt>
                <c:pt idx="816">
                  <c:v>146.86393467926115</c:v>
                </c:pt>
                <c:pt idx="817">
                  <c:v>147.01441689673996</c:v>
                </c:pt>
                <c:pt idx="818">
                  <c:v>147.16727771812057</c:v>
                </c:pt>
                <c:pt idx="819">
                  <c:v>147.32236849951542</c:v>
                </c:pt>
                <c:pt idx="820">
                  <c:v>147.4795390025904</c:v>
                </c:pt>
                <c:pt idx="821">
                  <c:v>147.6386375578948</c:v>
                </c:pt>
                <c:pt idx="822">
                  <c:v>147.79951122791937</c:v>
                </c:pt>
                <c:pt idx="823">
                  <c:v>147.96200596965434</c:v>
                </c:pt>
                <c:pt idx="824">
                  <c:v>148.12596679642866</c:v>
                </c:pt>
                <c:pt idx="825">
                  <c:v>148.29123793881791</c:v>
                </c:pt>
                <c:pt idx="826">
                  <c:v>148.45766300441912</c:v>
                </c:pt>
                <c:pt idx="827">
                  <c:v>148.62508513629794</c:v>
                </c:pt>
                <c:pt idx="828">
                  <c:v>148.79334716992352</c:v>
                </c:pt>
                <c:pt idx="829">
                  <c:v>148.9622917884156</c:v>
                </c:pt>
                <c:pt idx="830">
                  <c:v>149.13176167593744</c:v>
                </c:pt>
                <c:pt idx="831">
                  <c:v>149.30159966907826</c:v>
                </c:pt>
                <c:pt idx="832">
                  <c:v>149.4716489060778</c:v>
                </c:pt>
                <c:pt idx="833">
                  <c:v>149.6417529737557</c:v>
                </c:pt>
                <c:pt idx="834">
                  <c:v>149.8117560520178</c:v>
                </c:pt>
                <c:pt idx="835">
                  <c:v>149.9815030558208</c:v>
                </c:pt>
                <c:pt idx="836">
                  <c:v>150.15083977448612</c:v>
                </c:pt>
                <c:pt idx="837">
                  <c:v>150.3196130082637</c:v>
                </c:pt>
                <c:pt idx="838">
                  <c:v>150.4876707020544</c:v>
                </c:pt>
                <c:pt idx="839">
                  <c:v>150.65486207620975</c:v>
                </c:pt>
                <c:pt idx="840">
                  <c:v>150.82103775433586</c:v>
                </c:pt>
                <c:pt idx="841">
                  <c:v>150.98604988803672</c:v>
                </c:pt>
                <c:pt idx="842">
                  <c:v>151.149752278541</c:v>
                </c:pt>
                <c:pt idx="843">
                  <c:v>151.3120004951634</c:v>
                </c:pt>
                <c:pt idx="844">
                  <c:v>151.47265199056028</c:v>
                </c:pt>
                <c:pt idx="845">
                  <c:v>151.6315662127456</c:v>
                </c:pt>
                <c:pt idx="846">
                  <c:v>151.78860471384124</c:v>
                </c:pt>
                <c:pt idx="847">
                  <c:v>151.94363125554156</c:v>
                </c:pt>
                <c:pt idx="848">
                  <c:v>152.096511911279</c:v>
                </c:pt>
                <c:pt idx="849">
                  <c:v>152.2471151650832</c:v>
                </c:pt>
                <c:pt idx="850">
                  <c:v>152.39531200713174</c:v>
                </c:pt>
                <c:pt idx="851">
                  <c:v>152.54097602599634</c:v>
                </c:pt>
                <c:pt idx="852">
                  <c:v>152.68398349759266</c:v>
                </c:pt>
                <c:pt idx="853">
                  <c:v>152.82421347084653</c:v>
                </c:pt>
                <c:pt idx="854">
                  <c:v>152.96154785009443</c:v>
                </c:pt>
                <c:pt idx="855">
                  <c:v>153.0958714742387</c:v>
                </c:pt>
                <c:pt idx="856">
                  <c:v>153.22707219268233</c:v>
                </c:pt>
                <c:pt idx="857">
                  <c:v>153.35504093807143</c:v>
                </c:pt>
                <c:pt idx="858">
                  <c:v>153.47967179587528</c:v>
                </c:pt>
                <c:pt idx="859">
                  <c:v>153.60086207083793</c:v>
                </c:pt>
                <c:pt idx="860">
                  <c:v>153.71851235033625</c:v>
                </c:pt>
                <c:pt idx="861">
                  <c:v>153.83252656468173</c:v>
                </c:pt>
                <c:pt idx="862">
                  <c:v>153.942812044405</c:v>
                </c:pt>
                <c:pt idx="863">
                  <c:v>154.04927957456314</c:v>
                </c:pt>
                <c:pt idx="864">
                  <c:v>154.15184344611097</c:v>
                </c:pt>
                <c:pt idx="865">
                  <c:v>154.2504215043781</c:v>
                </c:pt>
                <c:pt idx="866">
                  <c:v>154.34493519469444</c:v>
                </c:pt>
                <c:pt idx="867">
                  <c:v>154.43530960520638</c:v>
                </c:pt>
                <c:pt idx="868">
                  <c:v>154.52147350692684</c:v>
                </c:pt>
                <c:pt idx="869">
                  <c:v>154.60335939106096</c:v>
                </c:pt>
                <c:pt idx="870">
                  <c:v>154.68090350365014</c:v>
                </c:pt>
                <c:pt idx="871">
                  <c:v>154.75404587757535</c:v>
                </c:pt>
                <c:pt idx="872">
                  <c:v>154.82273036196042</c:v>
                </c:pt>
                <c:pt idx="873">
                  <c:v>154.88690464901518</c:v>
                </c:pt>
                <c:pt idx="874">
                  <c:v>154.94652029835632</c:v>
                </c:pt>
                <c:pt idx="875">
                  <c:v>155.00153275884384</c:v>
                </c:pt>
                <c:pt idx="876">
                  <c:v>155.05190138796848</c:v>
                </c:pt>
                <c:pt idx="877">
                  <c:v>155.09758946882403</c:v>
                </c:pt>
                <c:pt idx="878">
                  <c:v>155.13856422469777</c:v>
                </c:pt>
                <c:pt idx="879">
                  <c:v>155.17479683130898</c:v>
                </c:pt>
                <c:pt idx="880">
                  <c:v>155.2062624267251</c:v>
                </c:pt>
                <c:pt idx="881">
                  <c:v>155.2329401189817</c:v>
                </c:pt>
                <c:pt idx="882">
                  <c:v>155.254812991432</c:v>
                </c:pt>
                <c:pt idx="883">
                  <c:v>155.27186810584806</c:v>
                </c:pt>
                <c:pt idx="884">
                  <c:v>155.28409650329468</c:v>
                </c:pt>
                <c:pt idx="885">
                  <c:v>155.2914932027946</c:v>
                </c:pt>
                <c:pt idx="886">
                  <c:v>155.29405719780112</c:v>
                </c:pt>
                <c:pt idx="887">
                  <c:v>155.29179145049224</c:v>
                </c:pt>
                <c:pt idx="888">
                  <c:v>155.28470288389875</c:v>
                </c:pt>
                <c:pt idx="889">
                  <c:v>155.27280237187517</c:v>
                </c:pt>
                <c:pt idx="890">
                  <c:v>155.25610472692173</c:v>
                </c:pt>
                <c:pt idx="891">
                  <c:v>155.23462868586236</c:v>
                </c:pt>
                <c:pt idx="892">
                  <c:v>155.20839689338177</c:v>
                </c:pt>
                <c:pt idx="893">
                  <c:v>155.17743588342296</c:v>
                </c:pt>
                <c:pt idx="894">
                  <c:v>155.14177605844392</c:v>
                </c:pt>
                <c:pt idx="895">
                  <c:v>155.10145166653047</c:v>
                </c:pt>
                <c:pt idx="896">
                  <c:v>155.05650077636045</c:v>
                </c:pt>
                <c:pt idx="897">
                  <c:v>155.00696525001223</c:v>
                </c:pt>
                <c:pt idx="898">
                  <c:v>154.95289071360895</c:v>
                </c:pt>
                <c:pt idx="899">
                  <c:v>154.89432652578827</c:v>
                </c:pt>
                <c:pt idx="900">
                  <c:v>154.83132574398581</c:v>
                </c:pt>
                <c:pt idx="901">
                  <c:v>154.7639450885185</c:v>
                </c:pt>
                <c:pt idx="902">
                  <c:v>154.6922449044536</c:v>
                </c:pt>
                <c:pt idx="903">
                  <c:v>154.61628912124712</c:v>
                </c:pt>
                <c:pt idx="904">
                  <c:v>154.53614521013466</c:v>
                </c:pt>
                <c:pt idx="905">
                  <c:v>154.45188413925672</c:v>
                </c:pt>
                <c:pt idx="906">
                  <c:v>154.3635803264996</c:v>
                </c:pt>
                <c:pt idx="907">
                  <c:v>154.2713115900323</c:v>
                </c:pt>
                <c:pt idx="908">
                  <c:v>154.17515909651982</c:v>
                </c:pt>
                <c:pt idx="909">
                  <c:v>154.07520730699233</c:v>
                </c:pt>
                <c:pt idx="910">
                  <c:v>153.9715439203501</c:v>
                </c:pt>
                <c:pt idx="911">
                  <c:v>153.86425981448372</c:v>
                </c:pt>
                <c:pt idx="912">
                  <c:v>153.75344898498975</c:v>
                </c:pt>
                <c:pt idx="913">
                  <c:v>153.63920848146242</c:v>
                </c:pt>
                <c:pt idx="914">
                  <c:v>153.5216383413421</c:v>
                </c:pt>
                <c:pt idx="915">
                  <c:v>153.40084152130345</c:v>
                </c:pt>
                <c:pt idx="916">
                  <c:v>153.27692382616559</c:v>
                </c:pt>
                <c:pt idx="917">
                  <c:v>153.14999383530954</c:v>
                </c:pt>
                <c:pt idx="918">
                  <c:v>153.02016282658894</c:v>
                </c:pt>
                <c:pt idx="919">
                  <c:v>152.8875446977221</c:v>
                </c:pt>
                <c:pt idx="920">
                  <c:v>152.7522558851553</c:v>
                </c:pt>
                <c:pt idx="921">
                  <c:v>152.61441528039052</c:v>
                </c:pt>
                <c:pt idx="922">
                  <c:v>152.47414414377178</c:v>
                </c:pt>
                <c:pt idx="923">
                  <c:v>152.3315660157287</c:v>
                </c:pt>
                <c:pt idx="924">
                  <c:v>152.186806625478</c:v>
                </c:pt>
                <c:pt idx="925">
                  <c:v>152.0399937971875</c:v>
                </c:pt>
                <c:pt idx="926">
                  <c:v>151.89125735361037</c:v>
                </c:pt>
                <c:pt idx="927">
                  <c:v>151.7407290172019</c:v>
                </c:pt>
                <c:pt idx="928">
                  <c:v>151.58854230873447</c:v>
                </c:pt>
                <c:pt idx="929">
                  <c:v>151.4348324434314</c:v>
                </c:pt>
                <c:pt idx="930">
                  <c:v>151.27973622464444</c:v>
                </c:pt>
                <c:pt idx="931">
                  <c:v>151.12339193510527</c:v>
                </c:pt>
                <c:pt idx="932">
                  <c:v>150.96593922578546</c:v>
                </c:pt>
                <c:pt idx="933">
                  <c:v>150.807519002406</c:v>
                </c:pt>
                <c:pt idx="934">
                  <c:v>150.64827330964158</c:v>
                </c:pt>
                <c:pt idx="935">
                  <c:v>150.48834521307222</c:v>
                </c:pt>
                <c:pt idx="936">
                  <c:v>150.32787867893927</c:v>
                </c:pt>
                <c:pt idx="937">
                  <c:v>150.1670184517702</c:v>
                </c:pt>
                <c:pt idx="938">
                  <c:v>150.005909929942</c:v>
                </c:pt>
                <c:pt idx="939">
                  <c:v>149.84469903926072</c:v>
                </c:pt>
                <c:pt idx="940">
                  <c:v>149.6835321046396</c:v>
                </c:pt>
                <c:pt idx="941">
                  <c:v>149.52255571996673</c:v>
                </c:pt>
                <c:pt idx="942">
                  <c:v>149.36191661625924</c:v>
                </c:pt>
                <c:pt idx="943">
                  <c:v>149.20176152820767</c:v>
                </c:pt>
                <c:pt idx="944">
                  <c:v>149.04223705922217</c:v>
                </c:pt>
                <c:pt idx="945">
                  <c:v>148.88348954509797</c:v>
                </c:pt>
                <c:pt idx="946">
                  <c:v>148.72566491642618</c:v>
                </c:pt>
                <c:pt idx="947">
                  <c:v>148.56890855988135</c:v>
                </c:pt>
                <c:pt idx="948">
                  <c:v>148.41336517852542</c:v>
                </c:pt>
                <c:pt idx="949">
                  <c:v>148.2591786512744</c:v>
                </c:pt>
                <c:pt idx="950">
                  <c:v>148.1064918916804</c:v>
                </c:pt>
                <c:pt idx="951">
                  <c:v>147.95544670618892</c:v>
                </c:pt>
                <c:pt idx="952">
                  <c:v>147.80618365203765</c:v>
                </c:pt>
                <c:pt idx="953">
                  <c:v>147.6588418949691</c:v>
                </c:pt>
                <c:pt idx="954">
                  <c:v>147.51355906693612</c:v>
                </c:pt>
                <c:pt idx="955">
                  <c:v>147.370471123984</c:v>
                </c:pt>
                <c:pt idx="956">
                  <c:v>147.2297122045001</c:v>
                </c:pt>
                <c:pt idx="957">
                  <c:v>147.091414488025</c:v>
                </c:pt>
                <c:pt idx="958">
                  <c:v>146.95570805482643</c:v>
                </c:pt>
                <c:pt idx="959">
                  <c:v>146.82272074643907</c:v>
                </c:pt>
                <c:pt idx="960">
                  <c:v>146.69257802737948</c:v>
                </c:pt>
                <c:pt idx="961">
                  <c:v>146.56540284824771</c:v>
                </c:pt>
                <c:pt idx="962">
                  <c:v>146.44131551043031</c:v>
                </c:pt>
                <c:pt idx="963">
                  <c:v>146.3204335326225</c:v>
                </c:pt>
                <c:pt idx="964">
                  <c:v>146.20287151938848</c:v>
                </c:pt>
                <c:pt idx="965">
                  <c:v>146.08874103198056</c:v>
                </c:pt>
                <c:pt idx="966">
                  <c:v>145.97815046163896</c:v>
                </c:pt>
                <c:pt idx="967">
                  <c:v>145.87120490559317</c:v>
                </c:pt>
                <c:pt idx="968">
                  <c:v>145.76800604598628</c:v>
                </c:pt>
                <c:pt idx="969">
                  <c:v>145.66865203194226</c:v>
                </c:pt>
                <c:pt idx="970">
                  <c:v>145.5732373649936</c:v>
                </c:pt>
                <c:pt idx="971">
                  <c:v>145.48185278808523</c:v>
                </c:pt>
                <c:pt idx="972">
                  <c:v>145.39458517836667</c:v>
                </c:pt>
                <c:pt idx="973">
                  <c:v>145.31151744398025</c:v>
                </c:pt>
                <c:pt idx="974">
                  <c:v>145.23272842504954</c:v>
                </c:pt>
                <c:pt idx="975">
                  <c:v>145.15829279906555</c:v>
                </c:pt>
                <c:pt idx="976">
                  <c:v>145.08828099086267</c:v>
                </c:pt>
                <c:pt idx="977">
                  <c:v>145.0227590873703</c:v>
                </c:pt>
                <c:pt idx="978">
                  <c:v>144.9617887573169</c:v>
                </c:pt>
                <c:pt idx="979">
                  <c:v>144.90542717605692</c:v>
                </c:pt>
                <c:pt idx="980">
                  <c:v>144.85372695568122</c:v>
                </c:pt>
                <c:pt idx="981">
                  <c:v>144.80673608056236</c:v>
                </c:pt>
                <c:pt idx="982">
                  <c:v>144.76449784847642</c:v>
                </c:pt>
                <c:pt idx="983">
                  <c:v>144.72705081743217</c:v>
                </c:pt>
                <c:pt idx="984">
                  <c:v>144.6944287583277</c:v>
                </c:pt>
                <c:pt idx="985">
                  <c:v>144.66666061354246</c:v>
                </c:pt>
                <c:pt idx="986">
                  <c:v>144.64377046156153</c:v>
                </c:pt>
                <c:pt idx="987">
                  <c:v>144.62577748771514</c:v>
                </c:pt>
                <c:pt idx="988">
                  <c:v>144.6126959611054</c:v>
                </c:pt>
                <c:pt idx="989">
                  <c:v>144.60453521777768</c:v>
                </c:pt>
                <c:pt idx="990">
                  <c:v>144.6012996501812</c:v>
                </c:pt>
                <c:pt idx="991">
                  <c:v>144.60298870294994</c:v>
                </c:pt>
                <c:pt idx="992">
                  <c:v>144.6095968750212</c:v>
                </c:pt>
                <c:pt idx="993">
                  <c:v>144.62111372809477</c:v>
                </c:pt>
                <c:pt idx="994">
                  <c:v>144.63752390142267</c:v>
                </c:pt>
                <c:pt idx="995">
                  <c:v>144.6588071329048</c:v>
                </c:pt>
                <c:pt idx="996">
                  <c:v>144.68493828645188</c:v>
                </c:pt>
                <c:pt idx="997">
                  <c:v>144.71588738556454</c:v>
                </c:pt>
                <c:pt idx="998">
                  <c:v>144.751619653062</c:v>
                </c:pt>
                <c:pt idx="999">
                  <c:v>144.79209555688237</c:v>
                </c:pt>
                <c:pt idx="1000">
                  <c:v>144.83727086186187</c:v>
                </c:pt>
                <c:pt idx="1001">
                  <c:v>144.88709668738917</c:v>
                </c:pt>
                <c:pt idx="1002">
                  <c:v>144.94151957081712</c:v>
                </c:pt>
                <c:pt idx="1003">
                  <c:v>145.00048153650368</c:v>
                </c:pt>
                <c:pt idx="1004">
                  <c:v>145.0639201703413</c:v>
                </c:pt>
                <c:pt idx="1005">
                  <c:v>145.13176869962385</c:v>
                </c:pt>
                <c:pt idx="1006">
                  <c:v>145.20395607808965</c:v>
                </c:pt>
                <c:pt idx="1007">
                  <c:v>145.28040707596884</c:v>
                </c:pt>
                <c:pt idx="1008">
                  <c:v>145.36104237485537</c:v>
                </c:pt>
                <c:pt idx="1009">
                  <c:v>145.44577866721383</c:v>
                </c:pt>
                <c:pt idx="1010">
                  <c:v>145.53452876032514</c:v>
                </c:pt>
                <c:pt idx="1011">
                  <c:v>145.62720168446694</c:v>
                </c:pt>
                <c:pt idx="1012">
                  <c:v>145.72370280511808</c:v>
                </c:pt>
                <c:pt idx="1013">
                  <c:v>145.8239339389719</c:v>
                </c:pt>
                <c:pt idx="1014">
                  <c:v>145.92779347353692</c:v>
                </c:pt>
                <c:pt idx="1015">
                  <c:v>146.03517649010033</c:v>
                </c:pt>
                <c:pt idx="1016">
                  <c:v>146.145974889825</c:v>
                </c:pt>
                <c:pt idx="1017">
                  <c:v>146.26007752274995</c:v>
                </c:pt>
                <c:pt idx="1018">
                  <c:v>146.37737031945986</c:v>
                </c:pt>
                <c:pt idx="1019">
                  <c:v>146.4977364251903</c:v>
                </c:pt>
                <c:pt idx="1020">
                  <c:v>146.621056336133</c:v>
                </c:pt>
                <c:pt idx="1021">
                  <c:v>146.74720803770663</c:v>
                </c:pt>
                <c:pt idx="1022">
                  <c:v>146.87606714455947</c:v>
                </c:pt>
                <c:pt idx="1023">
                  <c:v>147.00750704207135</c:v>
                </c:pt>
                <c:pt idx="1024">
                  <c:v>147.14139902912456</c:v>
                </c:pt>
                <c:pt idx="1025">
                  <c:v>147.2776124619166</c:v>
                </c:pt>
                <c:pt idx="1026">
                  <c:v>147.4160148985905</c:v>
                </c:pt>
                <c:pt idx="1027">
                  <c:v>147.5564722444626</c:v>
                </c:pt>
                <c:pt idx="1028">
                  <c:v>147.69884889763185</c:v>
                </c:pt>
                <c:pt idx="1029">
                  <c:v>147.8430078947599</c:v>
                </c:pt>
                <c:pt idx="1030">
                  <c:v>147.9888110568164</c:v>
                </c:pt>
                <c:pt idx="1031">
                  <c:v>148.1361191345898</c:v>
                </c:pt>
                <c:pt idx="1032">
                  <c:v>148.28479195376946</c:v>
                </c:pt>
                <c:pt idx="1033">
                  <c:v>148.4346885594127</c:v>
                </c:pt>
                <c:pt idx="1034">
                  <c:v>148.5856673596156</c:v>
                </c:pt>
                <c:pt idx="1035">
                  <c:v>148.73758626821422</c:v>
                </c:pt>
                <c:pt idx="1036">
                  <c:v>148.89030284635047</c:v>
                </c:pt>
                <c:pt idx="1037">
                  <c:v>149.04367444274325</c:v>
                </c:pt>
                <c:pt idx="1038">
                  <c:v>149.1975583325141</c:v>
                </c:pt>
                <c:pt idx="1039">
                  <c:v>149.35181185442354</c:v>
                </c:pt>
                <c:pt idx="1040">
                  <c:v>149.50629254638255</c:v>
                </c:pt>
                <c:pt idx="1041">
                  <c:v>149.66085827911138</c:v>
                </c:pt>
                <c:pt idx="1042">
                  <c:v>149.81536738782512</c:v>
                </c:pt>
                <c:pt idx="1043">
                  <c:v>149.9696788018346</c:v>
                </c:pt>
                <c:pt idx="1044">
                  <c:v>150.1236521719573</c:v>
                </c:pt>
                <c:pt idx="1045">
                  <c:v>150.2771479956422</c:v>
                </c:pt>
                <c:pt idx="1046">
                  <c:v>150.43002773971907</c:v>
                </c:pt>
                <c:pt idx="1047">
                  <c:v>150.58215396069068</c:v>
                </c:pt>
                <c:pt idx="1048">
                  <c:v>150.73339042249364</c:v>
                </c:pt>
                <c:pt idx="1049">
                  <c:v>150.88360221166081</c:v>
                </c:pt>
                <c:pt idx="1050">
                  <c:v>151.032655849825</c:v>
                </c:pt>
                <c:pt idx="1051">
                  <c:v>151.180419403511</c:v>
                </c:pt>
                <c:pt idx="1052">
                  <c:v>151.3267625911688</c:v>
                </c:pt>
                <c:pt idx="1053">
                  <c:v>151.47155688740804</c:v>
                </c:pt>
                <c:pt idx="1054">
                  <c:v>151.61467562439904</c:v>
                </c:pt>
                <c:pt idx="1055">
                  <c:v>151.75599409041237</c:v>
                </c:pt>
                <c:pt idx="1056">
                  <c:v>151.8953896254738</c:v>
                </c:pt>
                <c:pt idx="1057">
                  <c:v>152.0327417141174</c:v>
                </c:pt>
                <c:pt idx="1058">
                  <c:v>152.16793207522426</c:v>
                </c:pt>
                <c:pt idx="1059">
                  <c:v>152.30084474893889</c:v>
                </c:pt>
                <c:pt idx="1060">
                  <c:v>152.43136618066055</c:v>
                </c:pt>
                <c:pt idx="1061">
                  <c:v>152.55938530211003</c:v>
                </c:pt>
                <c:pt idx="1062">
                  <c:v>152.6847936094771</c:v>
                </c:pt>
                <c:pt idx="1063">
                  <c:v>152.80748523865694</c:v>
                </c:pt>
                <c:pt idx="1064">
                  <c:v>152.92735703758734</c:v>
                </c:pt>
                <c:pt idx="1065">
                  <c:v>153.04430863570195</c:v>
                </c:pt>
                <c:pt idx="1066">
                  <c:v>153.15824251051674</c:v>
                </c:pt>
                <c:pt idx="1067">
                  <c:v>153.2690640513703</c:v>
                </c:pt>
                <c:pt idx="1068">
                  <c:v>153.37668162034</c:v>
                </c:pt>
                <c:pt idx="1069">
                  <c:v>153.48100661035892</c:v>
                </c:pt>
                <c:pt idx="1070">
                  <c:v>153.58195350055914</c:v>
                </c:pt>
                <c:pt idx="1071">
                  <c:v>153.6794399088694</c:v>
                </c:pt>
                <c:pt idx="1072">
                  <c:v>153.77338664189583</c:v>
                </c:pt>
                <c:pt idx="1073">
                  <c:v>153.86371774211543</c:v>
                </c:pt>
                <c:pt idx="1074">
                  <c:v>153.95036053241338</c:v>
                </c:pt>
                <c:pt idx="1075">
                  <c:v>154.03324565799485</c:v>
                </c:pt>
                <c:pt idx="1076">
                  <c:v>154.11230712570324</c:v>
                </c:pt>
                <c:pt idx="1077">
                  <c:v>154.18748234077634</c:v>
                </c:pt>
                <c:pt idx="1078">
                  <c:v>154.25871214107255</c:v>
                </c:pt>
                <c:pt idx="1079">
                  <c:v>154.32594082879797</c:v>
                </c:pt>
                <c:pt idx="1080">
                  <c:v>154.3891161997663</c:v>
                </c:pt>
                <c:pt idx="1081">
                  <c:v>154.4481895702217</c:v>
                </c:pt>
                <c:pt idx="1082">
                  <c:v>154.5031158012546</c:v>
                </c:pt>
                <c:pt idx="1083">
                  <c:v>154.55385332084018</c:v>
                </c:pt>
                <c:pt idx="1084">
                  <c:v>154.60036414352703</c:v>
                </c:pt>
                <c:pt idx="1085">
                  <c:v>154.64261388780392</c:v>
                </c:pt>
                <c:pt idx="1086">
                  <c:v>154.68057179117034</c:v>
                </c:pt>
                <c:pt idx="1087">
                  <c:v>154.71421072293577</c:v>
                </c:pt>
                <c:pt idx="1088">
                  <c:v>154.74350719477144</c:v>
                </c:pt>
                <c:pt idx="1089">
                  <c:v>154.76844136903637</c:v>
                </c:pt>
                <c:pt idx="1090">
                  <c:v>154.78899706489858</c:v>
                </c:pt>
                <c:pt idx="1091">
                  <c:v>154.80516176227061</c:v>
                </c:pt>
                <c:pt idx="1092">
                  <c:v>154.81692660357677</c:v>
                </c:pt>
                <c:pt idx="1093">
                  <c:v>154.82428639336825</c:v>
                </c:pt>
                <c:pt idx="1094">
                  <c:v>154.82723959580028</c:v>
                </c:pt>
                <c:pt idx="1095">
                  <c:v>154.82578832998416</c:v>
                </c:pt>
                <c:pt idx="1096">
                  <c:v>154.81993836322485</c:v>
                </c:pt>
                <c:pt idx="1097">
                  <c:v>154.80969910215384</c:v>
                </c:pt>
                <c:pt idx="1098">
                  <c:v>154.7950835817646</c:v>
                </c:pt>
                <c:pt idx="1099">
                  <c:v>154.7761084523566</c:v>
                </c:pt>
                <c:pt idx="1100">
                  <c:v>154.7527939643927</c:v>
                </c:pt>
                <c:pt idx="1101">
                  <c:v>154.725163951272</c:v>
                </c:pt>
                <c:pt idx="1102">
                  <c:v>154.69324581001993</c:v>
                </c:pt>
                <c:pt idx="1103">
                  <c:v>154.65707047989477</c:v>
                </c:pt>
                <c:pt idx="1104">
                  <c:v>154.61667241890936</c:v>
                </c:pt>
                <c:pt idx="1105">
                  <c:v>154.57208957826424</c:v>
                </c:pt>
                <c:pt idx="1106">
                  <c:v>154.52336337468833</c:v>
                </c:pt>
                <c:pt idx="1107">
                  <c:v>154.47053866068097</c:v>
                </c:pt>
                <c:pt idx="1108">
                  <c:v>154.4136636926485</c:v>
                </c:pt>
                <c:pt idx="1109">
                  <c:v>154.3527900969278</c:v>
                </c:pt>
                <c:pt idx="1110">
                  <c:v>154.28797283368743</c:v>
                </c:pt>
                <c:pt idx="1111">
                  <c:v>154.21927015869682</c:v>
                </c:pt>
                <c:pt idx="1112">
                  <c:v>154.1467435829532</c:v>
                </c:pt>
                <c:pt idx="1113">
                  <c:v>154.0704578301549</c:v>
                </c:pt>
                <c:pt idx="1114">
                  <c:v>153.99048079200958</c:v>
                </c:pt>
                <c:pt idx="1115">
                  <c:v>153.9068834813656</c:v>
                </c:pt>
                <c:pt idx="1116">
                  <c:v>153.81973998315445</c:v>
                </c:pt>
                <c:pt idx="1117">
                  <c:v>153.72912740313166</c:v>
                </c:pt>
                <c:pt idx="1118">
                  <c:v>153.63512581440511</c:v>
                </c:pt>
                <c:pt idx="1119">
                  <c:v>153.537818201738</c:v>
                </c:pt>
                <c:pt idx="1120">
                  <c:v>153.43729040361586</c:v>
                </c:pt>
                <c:pt idx="1121">
                  <c:v>153.33363105206692</c:v>
                </c:pt>
                <c:pt idx="1122">
                  <c:v>153.22693151022546</c:v>
                </c:pt>
                <c:pt idx="1123">
                  <c:v>153.11728580763008</c:v>
                </c:pt>
                <c:pt idx="1124">
                  <c:v>153.00479057324873</c:v>
                </c:pt>
                <c:pt idx="1125">
                  <c:v>152.889544966224</c:v>
                </c:pt>
                <c:pt idx="1126">
                  <c:v>152.77165060433484</c:v>
                </c:pt>
                <c:pt idx="1127">
                  <c:v>152.65121149017065</c:v>
                </c:pt>
                <c:pt idx="1128">
                  <c:v>152.52833393501777</c:v>
                </c:pt>
                <c:pt idx="1129">
                  <c:v>152.4031264804589</c:v>
                </c:pt>
                <c:pt idx="1130">
                  <c:v>152.2756998176896</c:v>
                </c:pt>
                <c:pt idx="1131">
                  <c:v>152.1461667045578</c:v>
                </c:pt>
                <c:pt idx="1132">
                  <c:v>152.01464188033546</c:v>
                </c:pt>
                <c:pt idx="1133">
                  <c:v>151.88124197823456</c:v>
                </c:pt>
                <c:pt idx="1134">
                  <c:v>151.74608543568274</c:v>
                </c:pt>
                <c:pt idx="1135">
                  <c:v>151.6092924023773</c:v>
                </c:pt>
                <c:pt idx="1136">
                  <c:v>151.47098464614</c:v>
                </c:pt>
                <c:pt idx="1137">
                  <c:v>151.3312854565993</c:v>
                </c:pt>
                <c:pt idx="1138">
                  <c:v>151.19031954672957</c:v>
                </c:pt>
                <c:pt idx="1139">
                  <c:v>151.0482129522831</c:v>
                </c:pt>
                <c:pt idx="1140">
                  <c:v>150.90509292915272</c:v>
                </c:pt>
                <c:pt idx="1141">
                  <c:v>150.76108784870945</c:v>
                </c:pt>
                <c:pt idx="1142">
                  <c:v>150.61632709116355</c:v>
                </c:pt>
                <c:pt idx="1143">
                  <c:v>150.4709409370018</c:v>
                </c:pt>
                <c:pt idx="1144">
                  <c:v>150.3250604565604</c:v>
                </c:pt>
                <c:pt idx="1145">
                  <c:v>150.17881739779625</c:v>
                </c:pt>
                <c:pt idx="1146">
                  <c:v>150.0323440723264</c:v>
                </c:pt>
                <c:pt idx="1147">
                  <c:v>149.88577323981008</c:v>
                </c:pt>
                <c:pt idx="1148">
                  <c:v>149.73923799075305</c:v>
                </c:pt>
                <c:pt idx="1149">
                  <c:v>149.5928716278206</c:v>
                </c:pt>
                <c:pt idx="1150">
                  <c:v>149.44680754575052</c:v>
                </c:pt>
                <c:pt idx="1151">
                  <c:v>149.30117910996304</c:v>
                </c:pt>
                <c:pt idx="1152">
                  <c:v>149.1561195339714</c:v>
                </c:pt>
                <c:pt idx="1153">
                  <c:v>149.01176175570143</c:v>
                </c:pt>
                <c:pt idx="1154">
                  <c:v>148.86823831283508</c:v>
                </c:pt>
                <c:pt idx="1155">
                  <c:v>148.72568121729816</c:v>
                </c:pt>
                <c:pt idx="1156">
                  <c:v>148.58422182901876</c:v>
                </c:pt>
                <c:pt idx="1157">
                  <c:v>148.4439907290874</c:v>
                </c:pt>
                <c:pt idx="1158">
                  <c:v>148.30511759245698</c:v>
                </c:pt>
                <c:pt idx="1159">
                  <c:v>148.16773106032426</c:v>
                </c:pt>
                <c:pt idx="1160">
                  <c:v>148.03195861234147</c:v>
                </c:pt>
                <c:pt idx="1161">
                  <c:v>147.8979264388101</c:v>
                </c:pt>
                <c:pt idx="1162">
                  <c:v>147.765759313015</c:v>
                </c:pt>
                <c:pt idx="1163">
                  <c:v>147.6355804638607</c:v>
                </c:pt>
                <c:pt idx="1164">
                  <c:v>147.50751144897635</c:v>
                </c:pt>
                <c:pt idx="1165">
                  <c:v>147.38167202846</c:v>
                </c:pt>
                <c:pt idx="1166">
                  <c:v>147.25818003943613</c:v>
                </c:pt>
                <c:pt idx="1167">
                  <c:v>147.13715127160378</c:v>
                </c:pt>
                <c:pt idx="1168">
                  <c:v>147.01869934395617</c:v>
                </c:pt>
                <c:pt idx="1169">
                  <c:v>146.90293558285416</c:v>
                </c:pt>
                <c:pt idx="1170">
                  <c:v>146.78996890163927</c:v>
                </c:pt>
                <c:pt idx="1171">
                  <c:v>146.67990568197274</c:v>
                </c:pt>
                <c:pt idx="1172">
                  <c:v>146.57284965708897</c:v>
                </c:pt>
                <c:pt idx="1173">
                  <c:v>146.4689017971518</c:v>
                </c:pt>
                <c:pt idx="1174">
                  <c:v>146.3681601969032</c:v>
                </c:pt>
                <c:pt idx="1175">
                  <c:v>146.27071996579284</c:v>
                </c:pt>
                <c:pt idx="1176">
                  <c:v>146.17667312077666</c:v>
                </c:pt>
                <c:pt idx="1177">
                  <c:v>146.08610848197142</c:v>
                </c:pt>
                <c:pt idx="1178">
                  <c:v>145.99911157134937</c:v>
                </c:pt>
                <c:pt idx="1179">
                  <c:v>145.9157645146562</c:v>
                </c:pt>
                <c:pt idx="1180">
                  <c:v>145.83614594673085</c:v>
                </c:pt>
                <c:pt idx="1181">
                  <c:v>145.76033092040325</c:v>
                </c:pt>
                <c:pt idx="1182">
                  <c:v>145.68839081914152</c:v>
                </c:pt>
                <c:pt idx="1183">
                  <c:v>145.62039327361518</c:v>
                </c:pt>
                <c:pt idx="1184">
                  <c:v>145.55640208233598</c:v>
                </c:pt>
                <c:pt idx="1185">
                  <c:v>145.49647713653204</c:v>
                </c:pt>
                <c:pt idx="1186">
                  <c:v>145.44067434940393</c:v>
                </c:pt>
                <c:pt idx="1187">
                  <c:v>145.38904558990592</c:v>
                </c:pt>
                <c:pt idx="1188">
                  <c:v>145.3416386211858</c:v>
                </c:pt>
                <c:pt idx="1189">
                  <c:v>145.29849704381147</c:v>
                </c:pt>
                <c:pt idx="1190">
                  <c:v>145.2596602439014</c:v>
                </c:pt>
                <c:pt idx="1191">
                  <c:v>145.22516334626934</c:v>
                </c:pt>
                <c:pt idx="1192">
                  <c:v>145.19503717268287</c:v>
                </c:pt>
                <c:pt idx="1193">
                  <c:v>145.16930820532642</c:v>
                </c:pt>
                <c:pt idx="1194">
                  <c:v>145.1479985555494</c:v>
                </c:pt>
                <c:pt idx="1195">
                  <c:v>145.1311259379689</c:v>
                </c:pt>
                <c:pt idx="1196">
                  <c:v>145.11870364998663</c:v>
                </c:pt>
                <c:pt idx="1197">
                  <c:v>145.11074055676875</c:v>
                </c:pt>
                <c:pt idx="1198">
                  <c:v>145.10724108172508</c:v>
                </c:pt>
                <c:pt idx="1199">
                  <c:v>145.10820520251457</c:v>
                </c:pt>
                <c:pt idx="1200">
                  <c:v>145.11362845259077</c:v>
                </c:pt>
                <c:pt idx="1201">
                  <c:v>145.12350192829072</c:v>
                </c:pt>
                <c:pt idx="1202">
                  <c:v>145.13781230145875</c:v>
                </c:pt>
                <c:pt idx="1203">
                  <c:v>145.15654183758457</c:v>
                </c:pt>
                <c:pt idx="1204">
                  <c:v>145.17966841942484</c:v>
                </c:pt>
                <c:pt idx="1205">
                  <c:v>145.20716557606434</c:v>
                </c:pt>
                <c:pt idx="1206">
                  <c:v>145.23900251736296</c:v>
                </c:pt>
                <c:pt idx="1207">
                  <c:v>145.2751441737228</c:v>
                </c:pt>
                <c:pt idx="1208">
                  <c:v>145.31555124109943</c:v>
                </c:pt>
                <c:pt idx="1209">
                  <c:v>145.36018023116983</c:v>
                </c:pt>
                <c:pt idx="1210">
                  <c:v>145.40898352656023</c:v>
                </c:pt>
                <c:pt idx="1211">
                  <c:v>145.46190944102653</c:v>
                </c:pt>
                <c:pt idx="1212">
                  <c:v>145.5189022844702</c:v>
                </c:pt>
                <c:pt idx="1213">
                  <c:v>145.57990243266389</c:v>
                </c:pt>
                <c:pt idx="1214">
                  <c:v>145.64484640155206</c:v>
                </c:pt>
                <c:pt idx="1215">
                  <c:v>145.71366692598306</c:v>
                </c:pt>
                <c:pt idx="1216">
                  <c:v>145.7862930427223</c:v>
                </c:pt>
                <c:pt idx="1217">
                  <c:v>145.86265017758797</c:v>
                </c:pt>
                <c:pt idx="1218">
                  <c:v>145.94266023654487</c:v>
                </c:pt>
                <c:pt idx="1219">
                  <c:v>146.02624170058465</c:v>
                </c:pt>
                <c:pt idx="1220">
                  <c:v>146.11330972421624</c:v>
                </c:pt>
                <c:pt idx="1221">
                  <c:v>146.20377623738477</c:v>
                </c:pt>
                <c:pt idx="1222">
                  <c:v>146.29755005063257</c:v>
                </c:pt>
                <c:pt idx="1223">
                  <c:v>146.39453696331248</c:v>
                </c:pt>
                <c:pt idx="1224">
                  <c:v>146.49463987466018</c:v>
                </c:pt>
                <c:pt idx="1225">
                  <c:v>146.59775889753</c:v>
                </c:pt>
                <c:pt idx="1226">
                  <c:v>146.70379147459596</c:v>
                </c:pt>
                <c:pt idx="1227">
                  <c:v>146.81263249681896</c:v>
                </c:pt>
                <c:pt idx="1228">
                  <c:v>146.92417442398033</c:v>
                </c:pt>
                <c:pt idx="1229">
                  <c:v>147.03830740708065</c:v>
                </c:pt>
                <c:pt idx="1230">
                  <c:v>147.1549194124046</c:v>
                </c:pt>
                <c:pt idx="1231">
                  <c:v>147.27389634705182</c:v>
                </c:pt>
                <c:pt idx="1232">
                  <c:v>147.3951221857363</c:v>
                </c:pt>
                <c:pt idx="1233">
                  <c:v>147.5184790986586</c:v>
                </c:pt>
                <c:pt idx="1234">
                  <c:v>147.6438475802562</c:v>
                </c:pt>
                <c:pt idx="1235">
                  <c:v>147.77110657864242</c:v>
                </c:pt>
                <c:pt idx="1236">
                  <c:v>147.90013362554552</c:v>
                </c:pt>
                <c:pt idx="1237">
                  <c:v>148.03080496656412</c:v>
                </c:pt>
                <c:pt idx="1238">
                  <c:v>148.16299569155962</c:v>
                </c:pt>
                <c:pt idx="1239">
                  <c:v>148.29657986500953</c:v>
                </c:pt>
                <c:pt idx="1240">
                  <c:v>148.43143065615155</c:v>
                </c:pt>
                <c:pt idx="1241">
                  <c:v>148.56742046875235</c:v>
                </c:pt>
                <c:pt idx="1242">
                  <c:v>148.70442107034106</c:v>
                </c:pt>
                <c:pt idx="1243">
                  <c:v>148.8423037207524</c:v>
                </c:pt>
                <c:pt idx="1244">
                  <c:v>148.98093929983054</c:v>
                </c:pt>
                <c:pt idx="1245">
                  <c:v>149.1201984341507</c:v>
                </c:pt>
                <c:pt idx="1246">
                  <c:v>149.2599516226214</c:v>
                </c:pt>
                <c:pt idx="1247">
                  <c:v>149.40006936083643</c:v>
                </c:pt>
                <c:pt idx="1248">
                  <c:v>149.54042226405252</c:v>
                </c:pt>
                <c:pt idx="1249">
                  <c:v>149.6808811886743</c:v>
                </c:pt>
                <c:pt idx="1250">
                  <c:v>149.82131735213488</c:v>
                </c:pt>
                <c:pt idx="1251">
                  <c:v>149.96160245106717</c:v>
                </c:pt>
                <c:pt idx="1252">
                  <c:v>150.10160877766694</c:v>
                </c:pt>
                <c:pt idx="1253">
                  <c:v>150.24120933415514</c:v>
                </c:pt>
                <c:pt idx="1254">
                  <c:v>150.38027794525405</c:v>
                </c:pt>
                <c:pt idx="1255">
                  <c:v>150.51868936859668</c:v>
                </c:pt>
                <c:pt idx="1256">
                  <c:v>150.65631940299676</c:v>
                </c:pt>
                <c:pt idx="1257">
                  <c:v>150.79304499451132</c:v>
                </c:pt>
                <c:pt idx="1258">
                  <c:v>150.92874434023437</c:v>
                </c:pt>
                <c:pt idx="1259">
                  <c:v>151.06329698976637</c:v>
                </c:pt>
                <c:pt idx="1260">
                  <c:v>151.19658394430886</c:v>
                </c:pt>
                <c:pt idx="1261">
                  <c:v>151.3284877533403</c:v>
                </c:pt>
                <c:pt idx="1262">
                  <c:v>151.45889260883325</c:v>
                </c:pt>
                <c:pt idx="1263">
                  <c:v>151.58768443697903</c:v>
                </c:pt>
                <c:pt idx="1264">
                  <c:v>151.7147509873904</c:v>
                </c:pt>
                <c:pt idx="1265">
                  <c:v>151.83998191975803</c:v>
                </c:pt>
                <c:pt idx="1266">
                  <c:v>151.96326888793988</c:v>
                </c:pt>
                <c:pt idx="1267">
                  <c:v>152.08450562146837</c:v>
                </c:pt>
                <c:pt idx="1268">
                  <c:v>152.20358800446323</c:v>
                </c:pt>
                <c:pt idx="1269">
                  <c:v>152.32041415194172</c:v>
                </c:pt>
                <c:pt idx="1270">
                  <c:v>152.434884483522</c:v>
                </c:pt>
                <c:pt idx="1271">
                  <c:v>152.5469017945188</c:v>
                </c:pt>
                <c:pt idx="1272">
                  <c:v>152.6563713244323</c:v>
                </c:pt>
                <c:pt idx="1273">
                  <c:v>152.76320082283678</c:v>
                </c:pt>
                <c:pt idx="1274">
                  <c:v>152.86730061267463</c:v>
                </c:pt>
                <c:pt idx="1275">
                  <c:v>152.96858365096725</c:v>
                </c:pt>
                <c:pt idx="1276">
                  <c:v>153.06696558695396</c:v>
                </c:pt>
                <c:pt idx="1277">
                  <c:v>153.16236481767356</c:v>
                </c:pt>
                <c:pt idx="1278">
                  <c:v>153.25470254100426</c:v>
                </c:pt>
                <c:pt idx="1279">
                  <c:v>153.3439028061794</c:v>
                </c:pt>
                <c:pt idx="1280">
                  <c:v>153.42989256179777</c:v>
                </c:pt>
                <c:pt idx="1281">
                  <c:v>153.51260170134904</c:v>
                </c:pt>
                <c:pt idx="1282">
                  <c:v>153.59196310627416</c:v>
                </c:pt>
                <c:pt idx="1283">
                  <c:v>153.6679126865838</c:v>
                </c:pt>
                <c:pt idx="1284">
                  <c:v>153.7403894190561</c:v>
                </c:pt>
                <c:pt idx="1285">
                  <c:v>153.8093353830372</c:v>
                </c:pt>
                <c:pt idx="1286">
                  <c:v>153.87469579386766</c:v>
                </c:pt>
                <c:pt idx="1287">
                  <c:v>153.93641903395735</c:v>
                </c:pt>
                <c:pt idx="1288">
                  <c:v>153.99445668153305</c:v>
                </c:pt>
                <c:pt idx="1289">
                  <c:v>154.04876353708087</c:v>
                </c:pt>
                <c:pt idx="1290">
                  <c:v>154.09929764750677</c:v>
                </c:pt>
                <c:pt idx="1291">
                  <c:v>154.14602032803774</c:v>
                </c:pt>
                <c:pt idx="1292">
                  <c:v>154.188896181885</c:v>
                </c:pt>
                <c:pt idx="1293">
                  <c:v>154.2278931176908</c:v>
                </c:pt>
                <c:pt idx="1294">
                  <c:v>154.26298236477933</c:v>
                </c:pt>
                <c:pt idx="1295">
                  <c:v>154.2941384862315</c:v>
                </c:pt>
                <c:pt idx="1296">
                  <c:v>154.32133938980238</c:v>
                </c:pt>
                <c:pt idx="1297">
                  <c:v>154.34456633669905</c:v>
                </c:pt>
                <c:pt idx="1298">
                  <c:v>154.3638039482363</c:v>
                </c:pt>
                <c:pt idx="1299">
                  <c:v>154.37904021038523</c:v>
                </c:pt>
                <c:pt idx="1300">
                  <c:v>154.39026647623027</c:v>
                </c:pt>
                <c:pt idx="1301">
                  <c:v>154.39747746634754</c:v>
                </c:pt>
                <c:pt idx="1302">
                  <c:v>154.40067126711725</c:v>
                </c:pt>
                <c:pt idx="1303">
                  <c:v>154.3998493269814</c:v>
                </c:pt>
                <c:pt idx="1304">
                  <c:v>154.39501645065644</c:v>
                </c:pt>
                <c:pt idx="1305">
                  <c:v>154.38618079130998</c:v>
                </c:pt>
                <c:pt idx="1306">
                  <c:v>154.37335384070886</c:v>
                </c:pt>
                <c:pt idx="1307">
                  <c:v>154.3565504173451</c:v>
                </c:pt>
                <c:pt idx="1308">
                  <c:v>154.33578865254444</c:v>
                </c:pt>
                <c:pt idx="1309">
                  <c:v>154.31108997456218</c:v>
                </c:pt>
                <c:pt idx="1310">
                  <c:v>154.28247909066843</c:v>
                </c:pt>
                <c:pt idx="1311">
                  <c:v>154.2499839672248</c:v>
                </c:pt>
                <c:pt idx="1312">
                  <c:v>154.2136358077535</c:v>
                </c:pt>
                <c:pt idx="1313">
                  <c:v>154.17346902899774</c:v>
                </c:pt>
                <c:pt idx="1314">
                  <c:v>154.12952123497342</c:v>
                </c:pt>
                <c:pt idx="1315">
                  <c:v>154.0818331890088</c:v>
                </c:pt>
                <c:pt idx="1316">
                  <c:v>154.03044878376977</c:v>
                </c:pt>
                <c:pt idx="1317">
                  <c:v>153.9754150092675</c:v>
                </c:pt>
                <c:pt idx="1318">
                  <c:v>153.91678191884344</c:v>
                </c:pt>
                <c:pt idx="1319">
                  <c:v>153.85460259312757</c:v>
                </c:pt>
                <c:pt idx="1320">
                  <c:v>153.78893310196432</c:v>
                </c:pt>
                <c:pt idx="1321">
                  <c:v>153.71983246430077</c:v>
                </c:pt>
                <c:pt idx="1322">
                  <c:v>153.64736260603155</c:v>
                </c:pt>
                <c:pt idx="1323">
                  <c:v>153.5715883157944</c:v>
                </c:pt>
                <c:pt idx="1324">
                  <c:v>153.49257719871065</c:v>
                </c:pt>
                <c:pt idx="1325">
                  <c:v>153.41039962806505</c:v>
                </c:pt>
                <c:pt idx="1326">
                  <c:v>153.32512869491956</c:v>
                </c:pt>
                <c:pt idx="1327">
                  <c:v>153.23684015565632</c:v>
                </c:pt>
                <c:pt idx="1328">
                  <c:v>153.14561237744525</c:v>
                </c:pt>
                <c:pt idx="1329">
                  <c:v>153.05152628163287</c:v>
                </c:pt>
                <c:pt idx="1330">
                  <c:v>152.9546652850494</c:v>
                </c:pt>
                <c:pt idx="1331">
                  <c:v>152.85511523923284</c:v>
                </c:pt>
                <c:pt idx="1332">
                  <c:v>152.752964367569</c:v>
                </c:pt>
                <c:pt idx="1333">
                  <c:v>152.64830320034872</c:v>
                </c:pt>
                <c:pt idx="1334">
                  <c:v>152.54122450774463</c:v>
                </c:pt>
                <c:pt idx="1335">
                  <c:v>152.43182323071127</c:v>
                </c:pt>
                <c:pt idx="1336">
                  <c:v>152.32019640981477</c:v>
                </c:pt>
                <c:pt idx="1337">
                  <c:v>152.20644311199987</c:v>
                </c:pt>
                <c:pt idx="1338">
                  <c:v>152.09066435530465</c:v>
                </c:pt>
                <c:pt idx="1339">
                  <c:v>151.97296303153507</c:v>
                </c:pt>
                <c:pt idx="1340">
                  <c:v>151.85344382691508</c:v>
                </c:pt>
                <c:pt idx="1341">
                  <c:v>151.73221314072939</c:v>
                </c:pt>
                <c:pt idx="1342">
                  <c:v>151.6093790019801</c:v>
                </c:pt>
                <c:pt idx="1343">
                  <c:v>151.4850509840808</c:v>
                </c:pt>
                <c:pt idx="1344">
                  <c:v>151.35934011761475</c:v>
                </c:pt>
                <c:pt idx="1345">
                  <c:v>151.23235880118827</c:v>
                </c:pt>
                <c:pt idx="1346">
                  <c:v>151.10422071041228</c:v>
                </c:pt>
                <c:pt idx="1347">
                  <c:v>150.9750407050503</c:v>
                </c:pt>
                <c:pt idx="1348">
                  <c:v>150.84493473437394</c:v>
                </c:pt>
                <c:pt idx="1349">
                  <c:v>150.7140197407712</c:v>
                </c:pt>
                <c:pt idx="1350">
                  <c:v>150.5824135616575</c:v>
                </c:pt>
                <c:pt idx="1351">
                  <c:v>150.45023482974239</c:v>
                </c:pt>
                <c:pt idx="1352">
                  <c:v>150.31760287171065</c:v>
                </c:pt>
                <c:pt idx="1353">
                  <c:v>150.18463760537986</c:v>
                </c:pt>
                <c:pt idx="1354">
                  <c:v>150.05145943540157</c:v>
                </c:pt>
                <c:pt idx="1355">
                  <c:v>149.91818914757732</c:v>
                </c:pt>
                <c:pt idx="1356">
                  <c:v>149.78494780186654</c:v>
                </c:pt>
                <c:pt idx="1357">
                  <c:v>149.6518566241662</c:v>
                </c:pt>
                <c:pt idx="1358">
                  <c:v>149.5190368969489</c:v>
                </c:pt>
                <c:pt idx="1359">
                  <c:v>149.3866098488496</c:v>
                </c:pt>
                <c:pt idx="1360">
                  <c:v>149.25469654329552</c:v>
                </c:pt>
                <c:pt idx="1361">
                  <c:v>149.12341776628097</c:v>
                </c:pt>
                <c:pt idx="1362">
                  <c:v>148.9928939133897</c:v>
                </c:pt>
                <c:pt idx="1363">
                  <c:v>148.86324487617637</c:v>
                </c:pt>
                <c:pt idx="1364">
                  <c:v>148.73458992801946</c:v>
                </c:pt>
                <c:pt idx="1365">
                  <c:v>148.60704760956548</c:v>
                </c:pt>
                <c:pt idx="1366">
                  <c:v>148.48073561388685</c:v>
                </c:pt>
                <c:pt idx="1367">
                  <c:v>148.35577067148094</c:v>
                </c:pt>
                <c:pt idx="1368">
                  <c:v>148.23226843524182</c:v>
                </c:pt>
                <c:pt idx="1369">
                  <c:v>148.11034336554002</c:v>
                </c:pt>
                <c:pt idx="1370">
                  <c:v>147.99010861554967</c:v>
                </c:pt>
                <c:pt idx="1371">
                  <c:v>147.8716759169655</c:v>
                </c:pt>
                <c:pt idx="1372">
                  <c:v>147.7551554662562</c:v>
                </c:pt>
                <c:pt idx="1373">
                  <c:v>147.640655811603</c:v>
                </c:pt>
                <c:pt idx="1374">
                  <c:v>147.52828374067542</c:v>
                </c:pt>
                <c:pt idx="1375">
                  <c:v>147.4181441693989</c:v>
                </c:pt>
                <c:pt idx="1376">
                  <c:v>147.31034003187062</c:v>
                </c:pt>
                <c:pt idx="1377">
                  <c:v>147.2049721715823</c:v>
                </c:pt>
                <c:pt idx="1378">
                  <c:v>147.10213923410961</c:v>
                </c:pt>
                <c:pt idx="1379">
                  <c:v>147.00193756142934</c:v>
                </c:pt>
                <c:pt idx="1380">
                  <c:v>146.90446108802638</c:v>
                </c:pt>
                <c:pt idx="1381">
                  <c:v>146.80980123895233</c:v>
                </c:pt>
                <c:pt idx="1382">
                  <c:v>146.71804682999766</c:v>
                </c:pt>
                <c:pt idx="1383">
                  <c:v>146.62928397013945</c:v>
                </c:pt>
                <c:pt idx="1384">
                  <c:v>146.5435959664245</c:v>
                </c:pt>
                <c:pt idx="1385">
                  <c:v>146.46106323144753</c:v>
                </c:pt>
                <c:pt idx="1386">
                  <c:v>146.3817631935813</c:v>
                </c:pt>
                <c:pt idx="1387">
                  <c:v>146.30577021011385</c:v>
                </c:pt>
                <c:pt idx="1388">
                  <c:v>146.2331554834448</c:v>
                </c:pt>
                <c:pt idx="1389">
                  <c:v>146.1639869804895</c:v>
                </c:pt>
                <c:pt idx="1390">
                  <c:v>146.09832935543642</c:v>
                </c:pt>
                <c:pt idx="1391">
                  <c:v>146.03624387599837</c:v>
                </c:pt>
                <c:pt idx="1392">
                  <c:v>145.97778835329402</c:v>
                </c:pt>
                <c:pt idx="1393">
                  <c:v>145.92301707549095</c:v>
                </c:pt>
                <c:pt idx="1394">
                  <c:v>145.87198074533578</c:v>
                </c:pt>
                <c:pt idx="1395">
                  <c:v>145.8247264216909</c:v>
                </c:pt>
                <c:pt idx="1396">
                  <c:v>145.78129746519144</c:v>
                </c:pt>
                <c:pt idx="1397">
                  <c:v>145.7417334881287</c:v>
                </c:pt>
                <c:pt idx="1398">
                  <c:v>145.70607030865955</c:v>
                </c:pt>
                <c:pt idx="1399">
                  <c:v>145.67433990943343</c:v>
                </c:pt>
                <c:pt idx="1400">
                  <c:v>145.64657040072126</c:v>
                </c:pt>
                <c:pt idx="1401">
                  <c:v>145.62278598812156</c:v>
                </c:pt>
                <c:pt idx="1402">
                  <c:v>145.60300694491164</c:v>
                </c:pt>
                <c:pt idx="1403">
                  <c:v>145.58724958910207</c:v>
                </c:pt>
                <c:pt idx="1404">
                  <c:v>145.57552626524426</c:v>
                </c:pt>
                <c:pt idx="1405">
                  <c:v>145.5678453310316</c:v>
                </c:pt>
                <c:pt idx="1406">
                  <c:v>145.56421114872558</c:v>
                </c:pt>
                <c:pt idx="1407">
                  <c:v>145.56462408142806</c:v>
                </c:pt>
                <c:pt idx="1408">
                  <c:v>145.56908049421264</c:v>
                </c:pt>
                <c:pt idx="1409">
                  <c:v>145.57757276011702</c:v>
                </c:pt>
                <c:pt idx="1410">
                  <c:v>145.5900892709895</c:v>
                </c:pt>
                <c:pt idx="1411">
                  <c:v>145.6066144531731</c:v>
                </c:pt>
                <c:pt idx="1412">
                  <c:v>145.6271287880005</c:v>
                </c:pt>
                <c:pt idx="1413">
                  <c:v>145.65160883706403</c:v>
                </c:pt>
                <c:pt idx="1414">
                  <c:v>145.68002727221563</c:v>
                </c:pt>
                <c:pt idx="1415">
                  <c:v>145.7123529102416</c:v>
                </c:pt>
                <c:pt idx="1416">
                  <c:v>145.74855075214907</c:v>
                </c:pt>
                <c:pt idx="1417">
                  <c:v>145.7885820269907</c:v>
                </c:pt>
                <c:pt idx="1418">
                  <c:v>145.83240424014681</c:v>
                </c:pt>
                <c:pt idx="1419">
                  <c:v>145.87997122597517</c:v>
                </c:pt>
                <c:pt idx="1420">
                  <c:v>145.93123320473023</c:v>
                </c:pt>
                <c:pt idx="1421">
                  <c:v>145.98613684364634</c:v>
                </c:pt>
                <c:pt idx="1422">
                  <c:v>146.0446253220721</c:v>
                </c:pt>
                <c:pt idx="1423">
                  <c:v>146.10663840053522</c:v>
                </c:pt>
                <c:pt idx="1424">
                  <c:v>146.17211249361145</c:v>
                </c:pt>
                <c:pt idx="1425">
                  <c:v>146.24098074646454</c:v>
                </c:pt>
                <c:pt idx="1426">
                  <c:v>146.31317311491807</c:v>
                </c:pt>
                <c:pt idx="1427">
                  <c:v>146.3886164489153</c:v>
                </c:pt>
                <c:pt idx="1428">
                  <c:v>146.46723457921752</c:v>
                </c:pt>
                <c:pt idx="1429">
                  <c:v>146.54894840718796</c:v>
                </c:pt>
                <c:pt idx="1430">
                  <c:v>146.63367599750285</c:v>
                </c:pt>
                <c:pt idx="1431">
                  <c:v>146.72133267362952</c:v>
                </c:pt>
                <c:pt idx="1432">
                  <c:v>146.81183111590707</c:v>
                </c:pt>
                <c:pt idx="1433">
                  <c:v>146.9050814620633</c:v>
                </c:pt>
                <c:pt idx="1434">
                  <c:v>147.0009914099995</c:v>
                </c:pt>
                <c:pt idx="1435">
                  <c:v>147.09946632267318</c:v>
                </c:pt>
                <c:pt idx="1436">
                  <c:v>147.20040933490745</c:v>
                </c:pt>
                <c:pt idx="1437">
                  <c:v>147.30372146195586</c:v>
                </c:pt>
                <c:pt idx="1438">
                  <c:v>147.4093017096509</c:v>
                </c:pt>
                <c:pt idx="1439">
                  <c:v>147.51704718596483</c:v>
                </c:pt>
                <c:pt idx="1440">
                  <c:v>147.62685321381224</c:v>
                </c:pt>
                <c:pt idx="1441">
                  <c:v>147.73861344492536</c:v>
                </c:pt>
                <c:pt idx="1442">
                  <c:v>147.85221997463404</c:v>
                </c:pt>
                <c:pt idx="1443">
                  <c:v>147.96756345738504</c:v>
                </c:pt>
                <c:pt idx="1444">
                  <c:v>148.08453322283742</c:v>
                </c:pt>
                <c:pt idx="1445">
                  <c:v>148.20301739237289</c:v>
                </c:pt>
                <c:pt idx="1446">
                  <c:v>148.3229029958647</c:v>
                </c:pt>
                <c:pt idx="1447">
                  <c:v>148.44407608854988</c:v>
                </c:pt>
                <c:pt idx="1448">
                  <c:v>148.56642186785533</c:v>
                </c:pt>
                <c:pt idx="1449">
                  <c:v>148.68982479003043</c:v>
                </c:pt>
                <c:pt idx="1450">
                  <c:v>148.8141686864446</c:v>
                </c:pt>
                <c:pt idx="1451">
                  <c:v>148.93933687941143</c:v>
                </c:pt>
                <c:pt idx="1452">
                  <c:v>149.06521229740605</c:v>
                </c:pt>
                <c:pt idx="1453">
                  <c:v>149.19167758954728</c:v>
                </c:pt>
                <c:pt idx="1454">
                  <c:v>149.31861523922083</c:v>
                </c:pt>
                <c:pt idx="1455">
                  <c:v>149.4459076767246</c:v>
                </c:pt>
                <c:pt idx="1456">
                  <c:v>149.57343739082307</c:v>
                </c:pt>
                <c:pt idx="1457">
                  <c:v>149.7010870391018</c:v>
                </c:pt>
                <c:pt idx="1458">
                  <c:v>149.82873955701942</c:v>
                </c:pt>
                <c:pt idx="1459">
                  <c:v>149.95627826555904</c:v>
                </c:pt>
                <c:pt idx="1460">
                  <c:v>150.08358697738683</c:v>
                </c:pt>
                <c:pt idx="1461">
                  <c:v>150.21055010143039</c:v>
                </c:pt>
                <c:pt idx="1462">
                  <c:v>150.3370527457952</c:v>
                </c:pt>
                <c:pt idx="1463">
                  <c:v>150.4629808189424</c:v>
                </c:pt>
                <c:pt idx="1464">
                  <c:v>150.58822112905676</c:v>
                </c:pt>
                <c:pt idx="1465">
                  <c:v>150.7126614815381</c:v>
                </c:pt>
                <c:pt idx="1466">
                  <c:v>150.8361907745554</c:v>
                </c:pt>
                <c:pt idx="1467">
                  <c:v>150.95869909260696</c:v>
                </c:pt>
                <c:pt idx="1468">
                  <c:v>151.0800777980351</c:v>
                </c:pt>
                <c:pt idx="1469">
                  <c:v>151.20021962044905</c:v>
                </c:pt>
                <c:pt idx="1470">
                  <c:v>151.3190187440133</c:v>
                </c:pt>
                <c:pt idx="1471">
                  <c:v>151.4363708925638</c:v>
                </c:pt>
                <c:pt idx="1472">
                  <c:v>151.55217341251873</c:v>
                </c:pt>
                <c:pt idx="1473">
                  <c:v>151.66632535355413</c:v>
                </c:pt>
                <c:pt idx="1474">
                  <c:v>151.77872754701903</c:v>
                </c:pt>
                <c:pt idx="1475">
                  <c:v>151.88928268206843</c:v>
                </c:pt>
                <c:pt idx="1476">
                  <c:v>151.99789537949607</c:v>
                </c:pt>
                <c:pt idx="1477">
                  <c:v>152.10447226325218</c:v>
                </c:pt>
                <c:pt idx="1478">
                  <c:v>152.2089220296348</c:v>
                </c:pt>
                <c:pt idx="1479">
                  <c:v>152.3111555141466</c:v>
                </c:pt>
                <c:pt idx="1480">
                  <c:v>152.41108575601095</c:v>
                </c:pt>
                <c:pt idx="1481">
                  <c:v>152.50862806034525</c:v>
                </c:pt>
                <c:pt idx="1482">
                  <c:v>152.60370005799035</c:v>
                </c:pt>
                <c:pt idx="1483">
                  <c:v>152.6962217629987</c:v>
                </c:pt>
                <c:pt idx="1484">
                  <c:v>152.78611562778474</c:v>
                </c:pt>
                <c:pt idx="1485">
                  <c:v>152.87330659594377</c:v>
                </c:pt>
                <c:pt idx="1486">
                  <c:v>152.95772215274712</c:v>
                </c:pt>
                <c:pt idx="1487">
                  <c:v>153.03929237332295</c:v>
                </c:pt>
                <c:pt idx="1488">
                  <c:v>153.11794996853317</c:v>
                </c:pt>
                <c:pt idx="1489">
                  <c:v>153.19363032855907</c:v>
                </c:pt>
                <c:pt idx="1490">
                  <c:v>153.2662715642082</c:v>
                </c:pt>
                <c:pt idx="1491">
                  <c:v>153.33581454595705</c:v>
                </c:pt>
                <c:pt idx="1492">
                  <c:v>153.40220294074385</c:v>
                </c:pt>
                <c:pt idx="1493">
                  <c:v>153.4653832465277</c:v>
                </c:pt>
                <c:pt idx="1494">
                  <c:v>153.52530482462916</c:v>
                </c:pt>
                <c:pt idx="1495">
                  <c:v>153.58191992986946</c:v>
                </c:pt>
                <c:pt idx="1496">
                  <c:v>153.63518373852435</c:v>
                </c:pt>
                <c:pt idx="1497">
                  <c:v>153.68505437410963</c:v>
                </c:pt>
                <c:pt idx="1498">
                  <c:v>153.73149293101508</c:v>
                </c:pt>
                <c:pt idx="1499">
                  <c:v>153.7744634960032</c:v>
                </c:pt>
                <c:pt idx="1500">
                  <c:v>153.8139331675895</c:v>
                </c:pt>
                <c:pt idx="1501">
                  <c:v>153.84987207332046</c:v>
                </c:pt>
                <c:pt idx="1502">
                  <c:v>153.88225338496449</c:v>
                </c:pt>
                <c:pt idx="1503">
                  <c:v>153.91105333163208</c:v>
                </c:pt>
                <c:pt idx="1504">
                  <c:v>153.93625121083923</c:v>
                </c:pt>
                <c:pt idx="1505">
                  <c:v>153.95782939752857</c:v>
                </c:pt>
                <c:pt idx="1506">
                  <c:v>153.97577335106197</c:v>
                </c:pt>
                <c:pt idx="1507">
                  <c:v>153.99007162019737</c:v>
                </c:pt>
                <c:pt idx="1508">
                  <c:v>154.00071584606195</c:v>
                </c:pt>
                <c:pt idx="1509">
                  <c:v>154.00770076313313</c:v>
                </c:pt>
                <c:pt idx="1510">
                  <c:v>154.01102419823806</c:v>
                </c:pt>
                <c:pt idx="1511">
                  <c:v>154.01068706758105</c:v>
                </c:pt>
                <c:pt idx="1512">
                  <c:v>154.00669337180835</c:v>
                </c:pt>
                <c:pt idx="1513">
                  <c:v>153.9990501891181</c:v>
                </c:pt>
                <c:pt idx="1514">
                  <c:v>153.98776766642254</c:v>
                </c:pt>
                <c:pt idx="1515">
                  <c:v>153.97285900856943</c:v>
                </c:pt>
                <c:pt idx="1516">
                  <c:v>153.95434046562764</c:v>
                </c:pt>
                <c:pt idx="1517">
                  <c:v>153.93223131824232</c:v>
                </c:pt>
                <c:pt idx="1518">
                  <c:v>153.9065538610631</c:v>
                </c:pt>
                <c:pt idx="1519">
                  <c:v>153.87733338424903</c:v>
                </c:pt>
                <c:pt idx="1520">
                  <c:v>153.84459815305263</c:v>
                </c:pt>
                <c:pt idx="1521">
                  <c:v>153.80837938548476</c:v>
                </c:pt>
                <c:pt idx="1522">
                  <c:v>153.76871122806205</c:v>
                </c:pt>
                <c:pt idx="1523">
                  <c:v>153.72563072963712</c:v>
                </c:pt>
                <c:pt idx="1524">
                  <c:v>153.67917781331226</c:v>
                </c:pt>
                <c:pt idx="1525">
                  <c:v>153.6293952464359</c:v>
                </c:pt>
                <c:pt idx="1526">
                  <c:v>153.5763286086818</c:v>
                </c:pt>
                <c:pt idx="1527">
                  <c:v>153.5200262582097</c:v>
                </c:pt>
                <c:pt idx="1528">
                  <c:v>153.46053929590695</c:v>
                </c:pt>
                <c:pt idx="1529">
                  <c:v>153.39792152770937</c:v>
                </c:pt>
                <c:pt idx="1530">
                  <c:v>153.33222942500066</c:v>
                </c:pt>
                <c:pt idx="1531">
                  <c:v>153.26352208308938</c:v>
                </c:pt>
                <c:pt idx="1532">
                  <c:v>153.19186117776235</c:v>
                </c:pt>
                <c:pt idx="1533">
                  <c:v>153.11731091991425</c:v>
                </c:pt>
                <c:pt idx="1534">
                  <c:v>153.0399380082534</c:v>
                </c:pt>
                <c:pt idx="1535">
                  <c:v>152.95981158008368</c:v>
                </c:pt>
                <c:pt idx="1536">
                  <c:v>152.87700316016455</c:v>
                </c:pt>
                <c:pt idx="1537">
                  <c:v>152.79158660765026</c:v>
                </c:pt>
                <c:pt idx="1538">
                  <c:v>152.70363806111152</c:v>
                </c:pt>
                <c:pt idx="1539">
                  <c:v>152.61323588164353</c:v>
                </c:pt>
                <c:pt idx="1540">
                  <c:v>152.52046059406524</c:v>
                </c:pt>
                <c:pt idx="1541">
                  <c:v>152.42539482621615</c:v>
                </c:pt>
                <c:pt idx="1542">
                  <c:v>152.32812324635879</c:v>
                </c:pt>
                <c:pt idx="1543">
                  <c:v>152.22873249869596</c:v>
                </c:pt>
                <c:pt idx="1544">
                  <c:v>152.1273111370141</c:v>
                </c:pt>
                <c:pt idx="1545">
                  <c:v>152.02394955646545</c:v>
                </c:pt>
                <c:pt idx="1546">
                  <c:v>151.9187399235046</c:v>
                </c:pt>
                <c:pt idx="1547">
                  <c:v>151.81177610399598</c:v>
                </c:pt>
                <c:pt idx="1548">
                  <c:v>151.7031535895121</c:v>
                </c:pt>
                <c:pt idx="1549">
                  <c:v>151.59296942184437</c:v>
                </c:pt>
                <c:pt idx="1550">
                  <c:v>151.48132211575083</c:v>
                </c:pt>
                <c:pt idx="1551">
                  <c:v>151.3683115799682</c:v>
                </c:pt>
                <c:pt idx="1552">
                  <c:v>151.25403903651787</c:v>
                </c:pt>
                <c:pt idx="1553">
                  <c:v>151.13860693833888</c:v>
                </c:pt>
                <c:pt idx="1554">
                  <c:v>151.02211888528427</c:v>
                </c:pt>
                <c:pt idx="1555">
                  <c:v>150.90467953851916</c:v>
                </c:pt>
                <c:pt idx="1556">
                  <c:v>150.78639453336402</c:v>
                </c:pt>
                <c:pt idx="1557">
                  <c:v>150.6673703906283</c:v>
                </c:pt>
                <c:pt idx="1558">
                  <c:v>150.54771442648405</c:v>
                </c:pt>
                <c:pt idx="1559">
                  <c:v>150.42753466093288</c:v>
                </c:pt>
                <c:pt idx="1560">
                  <c:v>150.30693972492233</c:v>
                </c:pt>
                <c:pt idx="1561">
                  <c:v>150.1860387661725</c:v>
                </c:pt>
                <c:pt idx="1562">
                  <c:v>150.06494135377704</c:v>
                </c:pt>
                <c:pt idx="1563">
                  <c:v>149.9437573816469</c:v>
                </c:pt>
                <c:pt idx="1564">
                  <c:v>149.822596970868</c:v>
                </c:pt>
                <c:pt idx="1565">
                  <c:v>149.70157037105</c:v>
                </c:pt>
                <c:pt idx="1566">
                  <c:v>149.5807878607449</c:v>
                </c:pt>
                <c:pt idx="1567">
                  <c:v>149.46035964702008</c:v>
                </c:pt>
                <c:pt idx="1568">
                  <c:v>149.34039576427315</c:v>
                </c:pt>
                <c:pt idx="1569">
                  <c:v>149.22100597238048</c:v>
                </c:pt>
                <c:pt idx="1570">
                  <c:v>149.1022996542747</c:v>
                </c:pt>
                <c:pt idx="1571">
                  <c:v>148.98438571305104</c:v>
                </c:pt>
                <c:pt idx="1572">
                  <c:v>148.8673724687051</c:v>
                </c:pt>
                <c:pt idx="1573">
                  <c:v>148.75136755460898</c:v>
                </c:pt>
                <c:pt idx="1574">
                  <c:v>148.63647781383628</c:v>
                </c:pt>
                <c:pt idx="1575">
                  <c:v>148.52280919544947</c:v>
                </c:pt>
                <c:pt idx="1576">
                  <c:v>148.41046665086657</c:v>
                </c:pt>
                <c:pt idx="1577">
                  <c:v>148.29955403042783</c:v>
                </c:pt>
                <c:pt idx="1578">
                  <c:v>148.1901739802847</c:v>
                </c:pt>
                <c:pt idx="1579">
                  <c:v>148.0824278397377</c:v>
                </c:pt>
                <c:pt idx="1580">
                  <c:v>147.97641553915128</c:v>
                </c:pt>
                <c:pt idx="1581">
                  <c:v>147.87223549857654</c:v>
                </c:pt>
                <c:pt idx="1582">
                  <c:v>147.76998452721455</c:v>
                </c:pt>
                <c:pt idx="1583">
                  <c:v>147.66975772385524</c:v>
                </c:pt>
                <c:pt idx="1584">
                  <c:v>147.57164837842808</c:v>
                </c:pt>
                <c:pt idx="1585">
                  <c:v>147.4757478748018</c:v>
                </c:pt>
                <c:pt idx="1586">
                  <c:v>147.3821455949723</c:v>
                </c:pt>
                <c:pt idx="1587">
                  <c:v>147.2909288247773</c:v>
                </c:pt>
                <c:pt idx="1588">
                  <c:v>147.20218266127813</c:v>
                </c:pt>
                <c:pt idx="1589">
                  <c:v>147.11598992194732</c:v>
                </c:pt>
                <c:pt idx="1590">
                  <c:v>147.032431055802</c:v>
                </c:pt>
                <c:pt idx="1591">
                  <c:v>146.9515840566211</c:v>
                </c:pt>
                <c:pt idx="1592">
                  <c:v>146.87352437838447</c:v>
                </c:pt>
                <c:pt idx="1593">
                  <c:v>146.79832485306912</c:v>
                </c:pt>
                <c:pt idx="1594">
                  <c:v>146.72605561093772</c:v>
                </c:pt>
                <c:pt idx="1595">
                  <c:v>146.65678400345078</c:v>
                </c:pt>
                <c:pt idx="1596">
                  <c:v>146.59057452893245</c:v>
                </c:pt>
                <c:pt idx="1597">
                  <c:v>146.52748876111613</c:v>
                </c:pt>
                <c:pt idx="1598">
                  <c:v>146.46758528069338</c:v>
                </c:pt>
                <c:pt idx="1599">
                  <c:v>146.41091960998568</c:v>
                </c:pt>
                <c:pt idx="1600">
                  <c:v>146.3575441508542</c:v>
                </c:pt>
                <c:pt idx="1601">
                  <c:v>146.307508125959</c:v>
                </c:pt>
                <c:pt idx="1602">
                  <c:v>146.26085752347362</c:v>
                </c:pt>
                <c:pt idx="1603">
                  <c:v>146.21763504535608</c:v>
                </c:pt>
                <c:pt idx="1604">
                  <c:v>146.17788005927235</c:v>
                </c:pt>
                <c:pt idx="1605">
                  <c:v>146.14162855426142</c:v>
                </c:pt>
                <c:pt idx="1606">
                  <c:v>146.10891310022626</c:v>
                </c:pt>
                <c:pt idx="1607">
                  <c:v>146.07976281132773</c:v>
                </c:pt>
                <c:pt idx="1608">
                  <c:v>146.05420331335193</c:v>
                </c:pt>
                <c:pt idx="1609">
                  <c:v>146.03225671511527</c:v>
                </c:pt>
                <c:pt idx="1610">
                  <c:v>146.013941583963</c:v>
                </c:pt>
                <c:pt idx="1611">
                  <c:v>145.9992729254114</c:v>
                </c:pt>
                <c:pt idx="1612">
                  <c:v>145.98826216697432</c:v>
                </c:pt>
                <c:pt idx="1613">
                  <c:v>145.98091714620898</c:v>
                </c:pt>
                <c:pt idx="1614">
                  <c:v>145.97724210300655</c:v>
                </c:pt>
                <c:pt idx="1615">
                  <c:v>145.97723767614582</c:v>
                </c:pt>
                <c:pt idx="1616">
                  <c:v>145.98090090412057</c:v>
                </c:pt>
                <c:pt idx="1617">
                  <c:v>145.9882252302422</c:v>
                </c:pt>
                <c:pt idx="1618">
                  <c:v>145.99920051201173</c:v>
                </c:pt>
                <c:pt idx="1619">
                  <c:v>146.01381303474756</c:v>
                </c:pt>
                <c:pt idx="1620">
                  <c:v>146.03204552944615</c:v>
                </c:pt>
                <c:pt idx="1621">
                  <c:v>146.05387719484574</c:v>
                </c:pt>
                <c:pt idx="1622">
                  <c:v>146.07928372365507</c:v>
                </c:pt>
                <c:pt idx="1623">
                  <c:v>146.10823733290107</c:v>
                </c:pt>
                <c:pt idx="1624">
                  <c:v>146.1407067983417</c:v>
                </c:pt>
                <c:pt idx="1625">
                  <c:v>146.17665749288344</c:v>
                </c:pt>
                <c:pt idx="1626">
                  <c:v>146.21605142893387</c:v>
                </c:pt>
                <c:pt idx="1627">
                  <c:v>146.25884730461533</c:v>
                </c:pt>
                <c:pt idx="1628">
                  <c:v>146.30500055375566</c:v>
                </c:pt>
                <c:pt idx="1629">
                  <c:v>146.35446339956817</c:v>
                </c:pt>
                <c:pt idx="1630">
                  <c:v>146.40718491192501</c:v>
                </c:pt>
                <c:pt idx="1631">
                  <c:v>146.46311106812237</c:v>
                </c:pt>
                <c:pt idx="1632">
                  <c:v>146.52218481703107</c:v>
                </c:pt>
                <c:pt idx="1633">
                  <c:v>146.58434614651955</c:v>
                </c:pt>
                <c:pt idx="1634">
                  <c:v>146.64953215403193</c:v>
                </c:pt>
                <c:pt idx="1635">
                  <c:v>146.7176771201992</c:v>
                </c:pt>
                <c:pt idx="1636">
                  <c:v>146.78871258535693</c:v>
                </c:pt>
                <c:pt idx="1637">
                  <c:v>146.86256742883933</c:v>
                </c:pt>
                <c:pt idx="1638">
                  <c:v>146.9391679509156</c:v>
                </c:pt>
                <c:pt idx="1639">
                  <c:v>147.01843795723204</c:v>
                </c:pt>
                <c:pt idx="1640">
                  <c:v>147.10029884561976</c:v>
                </c:pt>
                <c:pt idx="1641">
                  <c:v>147.1846696951263</c:v>
                </c:pt>
                <c:pt idx="1642">
                  <c:v>147.27146735712714</c:v>
                </c:pt>
                <c:pt idx="1643">
                  <c:v>147.36060654837166</c:v>
                </c:pt>
                <c:pt idx="1644">
                  <c:v>147.4519999458169</c:v>
                </c:pt>
                <c:pt idx="1645">
                  <c:v>147.54555828310197</c:v>
                </c:pt>
                <c:pt idx="1646">
                  <c:v>147.64119044851523</c:v>
                </c:pt>
                <c:pt idx="1647">
                  <c:v>147.73880358430662</c:v>
                </c:pt>
                <c:pt idx="1648">
                  <c:v>147.83830318719797</c:v>
                </c:pt>
                <c:pt idx="1649">
                  <c:v>147.9395932099445</c:v>
                </c:pt>
                <c:pt idx="1650">
                  <c:v>148.0425761638025</c:v>
                </c:pt>
                <c:pt idx="1651">
                  <c:v>148.14715322175846</c:v>
                </c:pt>
                <c:pt idx="1652">
                  <c:v>148.2532243223778</c:v>
                </c:pt>
                <c:pt idx="1653">
                  <c:v>148.36068827413283</c:v>
                </c:pt>
                <c:pt idx="1654">
                  <c:v>148.4694428600718</c:v>
                </c:pt>
                <c:pt idx="1655">
                  <c:v>148.57938494269342</c:v>
                </c:pt>
                <c:pt idx="1656">
                  <c:v>148.6904105688948</c:v>
                </c:pt>
                <c:pt idx="1657">
                  <c:v>148.8024150748626</c:v>
                </c:pt>
                <c:pt idx="1658">
                  <c:v>148.91529319078157</c:v>
                </c:pt>
                <c:pt idx="1659">
                  <c:v>149.02893914523716</c:v>
                </c:pt>
                <c:pt idx="1660">
                  <c:v>149.1432467691937</c:v>
                </c:pt>
                <c:pt idx="1661">
                  <c:v>149.25810959943198</c:v>
                </c:pt>
                <c:pt idx="1662">
                  <c:v>149.37342098133527</c:v>
                </c:pt>
                <c:pt idx="1663">
                  <c:v>149.48907417091624</c:v>
                </c:pt>
                <c:pt idx="1664">
                  <c:v>149.60496243598126</c:v>
                </c:pt>
                <c:pt idx="1665">
                  <c:v>149.7209791563336</c:v>
                </c:pt>
                <c:pt idx="1666">
                  <c:v>149.8370179229204</c:v>
                </c:pt>
                <c:pt idx="1667">
                  <c:v>149.952972635833</c:v>
                </c:pt>
                <c:pt idx="1668">
                  <c:v>150.06873760107496</c:v>
                </c:pt>
                <c:pt idx="1669">
                  <c:v>150.1842076260163</c:v>
                </c:pt>
                <c:pt idx="1670">
                  <c:v>150.2992781134561</c:v>
                </c:pt>
                <c:pt idx="1671">
                  <c:v>150.41384515422166</c:v>
                </c:pt>
                <c:pt idx="1672">
                  <c:v>150.5278056182349</c:v>
                </c:pt>
                <c:pt idx="1673">
                  <c:v>150.64105724398271</c:v>
                </c:pt>
                <c:pt idx="1674">
                  <c:v>150.75349872633075</c:v>
                </c:pt>
                <c:pt idx="1675">
                  <c:v>150.86502980262554</c:v>
                </c:pt>
                <c:pt idx="1676">
                  <c:v>150.97555133703312</c:v>
                </c:pt>
                <c:pt idx="1677">
                  <c:v>151.08496540306675</c:v>
                </c:pt>
                <c:pt idx="1678">
                  <c:v>151.1931753642603</c:v>
                </c:pt>
                <c:pt idx="1679">
                  <c:v>151.30008595294737</c:v>
                </c:pt>
                <c:pt idx="1680">
                  <c:v>151.4056033471104</c:v>
                </c:pt>
                <c:pt idx="1681">
                  <c:v>151.50963524526696</c:v>
                </c:pt>
                <c:pt idx="1682">
                  <c:v>151.61209093936472</c:v>
                </c:pt>
                <c:pt idx="1683">
                  <c:v>151.71288138565905</c:v>
                </c:pt>
                <c:pt idx="1684">
                  <c:v>151.81191927355104</c:v>
                </c:pt>
                <c:pt idx="1685">
                  <c:v>151.90911909236658</c:v>
                </c:pt>
                <c:pt idx="1686">
                  <c:v>152.00439719605973</c:v>
                </c:pt>
                <c:pt idx="1687">
                  <c:v>152.097671865827</c:v>
                </c:pt>
                <c:pt idx="1688">
                  <c:v>152.18886337062133</c:v>
                </c:pt>
                <c:pt idx="1689">
                  <c:v>152.2778940255567</c:v>
                </c:pt>
                <c:pt idx="1690">
                  <c:v>152.36468824819772</c:v>
                </c:pt>
                <c:pt idx="1691">
                  <c:v>152.44917261272954</c:v>
                </c:pt>
                <c:pt idx="1692">
                  <c:v>152.53127590200586</c:v>
                </c:pt>
                <c:pt idx="1693">
                  <c:v>152.61092915747503</c:v>
                </c:pt>
                <c:pt idx="1694">
                  <c:v>152.68806572698534</c:v>
                </c:pt>
                <c:pt idx="1695">
                  <c:v>152.7626213104726</c:v>
                </c:pt>
                <c:pt idx="1696">
                  <c:v>152.83453400353454</c:v>
                </c:pt>
                <c:pt idx="1697">
                  <c:v>152.90374433889718</c:v>
                </c:pt>
                <c:pt idx="1698">
                  <c:v>152.97019532578082</c:v>
                </c:pt>
                <c:pt idx="1699">
                  <c:v>153.03383248717273</c:v>
                </c:pt>
                <c:pt idx="1700">
                  <c:v>153.09460389501567</c:v>
                </c:pt>
                <c:pt idx="1701">
                  <c:v>153.1524602033219</c:v>
                </c:pt>
                <c:pt idx="1702">
                  <c:v>153.2073546792226</c:v>
                </c:pt>
                <c:pt idx="1703">
                  <c:v>153.25924323196313</c:v>
                </c:pt>
                <c:pt idx="1704">
                  <c:v>153.30808443985646</c:v>
                </c:pt>
                <c:pt idx="1705">
                  <c:v>153.35383957520455</c:v>
                </c:pt>
                <c:pt idx="1706">
                  <c:v>153.39647262720084</c:v>
                </c:pt>
                <c:pt idx="1707">
                  <c:v>153.43595032282508</c:v>
                </c:pt>
                <c:pt idx="1708">
                  <c:v>153.47224214574226</c:v>
                </c:pt>
                <c:pt idx="1709">
                  <c:v>153.50532035321785</c:v>
                </c:pt>
                <c:pt idx="1710">
                  <c:v>153.53515999106114</c:v>
                </c:pt>
                <c:pt idx="1711">
                  <c:v>153.56173890660781</c:v>
                </c:pt>
                <c:pt idx="1712">
                  <c:v>153.58503775975367</c:v>
                </c:pt>
                <c:pt idx="1713">
                  <c:v>153.6050400320504</c:v>
                </c:pt>
                <c:pt idx="1714">
                  <c:v>153.62173203387368</c:v>
                </c:pt>
                <c:pt idx="1715">
                  <c:v>153.6351029096749</c:v>
                </c:pt>
                <c:pt idx="1716">
                  <c:v>153.6451446413254</c:v>
                </c:pt>
                <c:pt idx="1717">
                  <c:v>153.6518520495632</c:v>
                </c:pt>
                <c:pt idx="1718">
                  <c:v>153.65522279355125</c:v>
                </c:pt>
                <c:pt idx="1719">
                  <c:v>153.65525736855554</c:v>
                </c:pt>
                <c:pt idx="1720">
                  <c:v>153.65195910175078</c:v>
                </c:pt>
                <c:pt idx="1721">
                  <c:v>153.6453341461614</c:v>
                </c:pt>
                <c:pt idx="1722">
                  <c:v>153.63539147274454</c:v>
                </c:pt>
                <c:pt idx="1723">
                  <c:v>153.62214286062158</c:v>
                </c:pt>
                <c:pt idx="1724">
                  <c:v>153.60560288546367</c:v>
                </c:pt>
                <c:pt idx="1725">
                  <c:v>153.5857889060369</c:v>
                </c:pt>
                <c:pt idx="1726">
                  <c:v>153.56272104891184</c:v>
                </c:pt>
                <c:pt idx="1727">
                  <c:v>153.53642219134179</c:v>
                </c:pt>
                <c:pt idx="1728">
                  <c:v>153.50691794231363</c:v>
                </c:pt>
                <c:pt idx="1729">
                  <c:v>153.4742366217749</c:v>
                </c:pt>
                <c:pt idx="1730">
                  <c:v>153.43840923804032</c:v>
                </c:pt>
                <c:pt idx="1731">
                  <c:v>153.39946946338048</c:v>
                </c:pt>
                <c:pt idx="1732">
                  <c:v>153.35745360779555</c:v>
                </c:pt>
                <c:pt idx="1733">
                  <c:v>153.31240059097627</c:v>
                </c:pt>
                <c:pt idx="1734">
                  <c:v>153.26435191245469</c:v>
                </c:pt>
                <c:pt idx="1735">
                  <c:v>153.21335161994662</c:v>
                </c:pt>
                <c:pt idx="1736">
                  <c:v>153.15944627588863</c:v>
                </c:pt>
                <c:pt idx="1737">
                  <c:v>153.102684922171</c:v>
                </c:pt>
                <c:pt idx="1738">
                  <c:v>153.04311904307002</c:v>
                </c:pt>
                <c:pt idx="1739">
                  <c:v>152.98080252638206</c:v>
                </c:pt>
                <c:pt idx="1740">
                  <c:v>152.91579162276196</c:v>
                </c:pt>
                <c:pt idx="1741">
                  <c:v>152.84814490327017</c:v>
                </c:pt>
                <c:pt idx="1742">
                  <c:v>152.77792321513186</c:v>
                </c:pt>
                <c:pt idx="1743">
                  <c:v>152.70518963571308</c:v>
                </c:pt>
                <c:pt idx="1744">
                  <c:v>152.63000942471908</c:v>
                </c:pt>
                <c:pt idx="1745">
                  <c:v>152.55244997462088</c:v>
                </c:pt>
                <c:pt idx="1746">
                  <c:v>152.47258075931776</c:v>
                </c:pt>
                <c:pt idx="1747">
                  <c:v>152.39047328104277</c:v>
                </c:pt>
                <c:pt idx="1748">
                  <c:v>152.30620101552157</c:v>
                </c:pt>
                <c:pt idx="1749">
                  <c:v>152.2198393553945</c:v>
                </c:pt>
                <c:pt idx="1750">
                  <c:v>152.13146555191392</c:v>
                </c:pt>
                <c:pt idx="1751">
                  <c:v>152.0411586549303</c:v>
                </c:pt>
                <c:pt idx="1752">
                  <c:v>151.94899945118192</c:v>
                </c:pt>
                <c:pt idx="1753">
                  <c:v>151.85507040090482</c:v>
                </c:pt>
                <c:pt idx="1754">
                  <c:v>151.7594555727819</c:v>
                </c:pt>
                <c:pt idx="1755">
                  <c:v>151.662240577251</c:v>
                </c:pt>
                <c:pt idx="1756">
                  <c:v>151.563512498195</c:v>
                </c:pt>
                <c:pt idx="1757">
                  <c:v>151.46335982303827</c:v>
                </c:pt>
                <c:pt idx="1758">
                  <c:v>151.36187237127675</c:v>
                </c:pt>
                <c:pt idx="1759">
                  <c:v>151.25914122147046</c:v>
                </c:pt>
                <c:pt idx="1760">
                  <c:v>151.15525863673088</c:v>
                </c:pt>
                <c:pt idx="1761">
                  <c:v>151.05031798873677</c:v>
                </c:pt>
                <c:pt idx="1762">
                  <c:v>150.9444136803164</c:v>
                </c:pt>
                <c:pt idx="1763">
                  <c:v>150.83764106663494</c:v>
                </c:pt>
                <c:pt idx="1764">
                  <c:v>150.73009637503077</c:v>
                </c:pt>
                <c:pt idx="1765">
                  <c:v>150.62187662354512</c:v>
                </c:pt>
                <c:pt idx="1766">
                  <c:v>150.5130795381944</c:v>
                </c:pt>
                <c:pt idx="1767">
                  <c:v>150.40380346903677</c:v>
                </c:pt>
                <c:pt idx="1768">
                  <c:v>150.29414730508705</c:v>
                </c:pt>
                <c:pt idx="1769">
                  <c:v>150.18421038813858</c:v>
                </c:pt>
                <c:pt idx="1770">
                  <c:v>150.0740924255528</c:v>
                </c:pt>
                <c:pt idx="1771">
                  <c:v>149.96389340208088</c:v>
                </c:pt>
                <c:pt idx="1772">
                  <c:v>149.853713490785</c:v>
                </c:pt>
                <c:pt idx="1773">
                  <c:v>149.74365296313022</c:v>
                </c:pt>
                <c:pt idx="1774">
                  <c:v>149.63381209832113</c:v>
                </c:pt>
                <c:pt idx="1775">
                  <c:v>149.52429109196032</c:v>
                </c:pt>
                <c:pt idx="1776">
                  <c:v>149.41518996411</c:v>
                </c:pt>
                <c:pt idx="1777">
                  <c:v>149.3066084668397</c:v>
                </c:pt>
                <c:pt idx="1778">
                  <c:v>149.19864599134792</c:v>
                </c:pt>
                <c:pt idx="1779">
                  <c:v>149.09140147474736</c:v>
                </c:pt>
                <c:pt idx="1780">
                  <c:v>148.9849733066069</c:v>
                </c:pt>
                <c:pt idx="1781">
                  <c:v>148.8794592353464</c:v>
                </c:pt>
                <c:pt idx="1782">
                  <c:v>148.77495627458345</c:v>
                </c:pt>
                <c:pt idx="1783">
                  <c:v>148.6715606095336</c:v>
                </c:pt>
                <c:pt idx="1784">
                  <c:v>148.56936750356795</c:v>
                </c:pt>
                <c:pt idx="1785">
                  <c:v>148.4684712050354</c:v>
                </c:pt>
                <c:pt idx="1786">
                  <c:v>148.3689648544584</c:v>
                </c:pt>
                <c:pt idx="1787">
                  <c:v>148.27094039221274</c:v>
                </c:pt>
                <c:pt idx="1788">
                  <c:v>148.17448846680574</c:v>
                </c:pt>
                <c:pt idx="1789">
                  <c:v>148.07969834386626</c:v>
                </c:pt>
                <c:pt idx="1790">
                  <c:v>147.98665781596426</c:v>
                </c:pt>
                <c:pt idx="1791">
                  <c:v>147.89545311337673</c:v>
                </c:pt>
                <c:pt idx="1792">
                  <c:v>147.8061688159194</c:v>
                </c:pt>
                <c:pt idx="1793">
                  <c:v>147.7188877659638</c:v>
                </c:pt>
                <c:pt idx="1794">
                  <c:v>147.63369098276007</c:v>
                </c:pt>
                <c:pt idx="1795">
                  <c:v>147.5506575781859</c:v>
                </c:pt>
                <c:pt idx="1796">
                  <c:v>147.469864674043</c:v>
                </c:pt>
                <c:pt idx="1797">
                  <c:v>147.39138732102103</c:v>
                </c:pt>
                <c:pt idx="1798">
                  <c:v>147.3152984194492</c:v>
                </c:pt>
                <c:pt idx="1799">
                  <c:v>147.241668641955</c:v>
                </c:pt>
                <c:pt idx="1800">
                  <c:v>147.170566358148</c:v>
                </c:pt>
                <c:pt idx="1801">
                  <c:v>147.1020575614455</c:v>
                </c:pt>
                <c:pt idx="1802">
                  <c:v>147.03620579815484</c:v>
                </c:pt>
                <c:pt idx="1803">
                  <c:v>146.97307209892597</c:v>
                </c:pt>
                <c:pt idx="1804">
                  <c:v>146.91271491268412</c:v>
                </c:pt>
                <c:pt idx="1805">
                  <c:v>146.85519004315114</c:v>
                </c:pt>
                <c:pt idx="1806">
                  <c:v>146.80055058806033</c:v>
                </c:pt>
                <c:pt idx="1807">
                  <c:v>146.74884688116643</c:v>
                </c:pt>
                <c:pt idx="1808">
                  <c:v>146.70012643714924</c:v>
                </c:pt>
                <c:pt idx="1809">
                  <c:v>146.6544338995047</c:v>
                </c:pt>
                <c:pt idx="1810">
                  <c:v>146.6118109915142</c:v>
                </c:pt>
                <c:pt idx="1811">
                  <c:v>146.57229647037704</c:v>
                </c:pt>
                <c:pt idx="1812">
                  <c:v>146.53592608458786</c:v>
                </c:pt>
                <c:pt idx="1813">
                  <c:v>146.50273253463433</c:v>
                </c:pt>
                <c:pt idx="1814">
                  <c:v>146.47274543708645</c:v>
                </c:pt>
                <c:pt idx="1815">
                  <c:v>146.44599129214225</c:v>
                </c:pt>
                <c:pt idx="1816">
                  <c:v>146.4224934546901</c:v>
                </c:pt>
                <c:pt idx="1817">
                  <c:v>146.40227210894093</c:v>
                </c:pt>
                <c:pt idx="1818">
                  <c:v>146.38534424667836</c:v>
                </c:pt>
                <c:pt idx="1819">
                  <c:v>146.37172364916813</c:v>
                </c:pt>
                <c:pt idx="1820">
                  <c:v>146.36142087276193</c:v>
                </c:pt>
                <c:pt idx="1821">
                  <c:v>146.35444323822415</c:v>
                </c:pt>
                <c:pt idx="1822">
                  <c:v>146.3507948238037</c:v>
                </c:pt>
                <c:pt idx="1823">
                  <c:v>146.35047646206613</c:v>
                </c:pt>
                <c:pt idx="1824">
                  <c:v>146.3534857404942</c:v>
                </c:pt>
                <c:pt idx="1825">
                  <c:v>146.35981700585916</c:v>
                </c:pt>
                <c:pt idx="1826">
                  <c:v>146.36946137235734</c:v>
                </c:pt>
                <c:pt idx="1827">
                  <c:v>146.3824067334999</c:v>
                </c:pt>
                <c:pt idx="1828">
                  <c:v>146.3986377777371</c:v>
                </c:pt>
                <c:pt idx="1829">
                  <c:v>146.41813600779182</c:v>
                </c:pt>
                <c:pt idx="1830">
                  <c:v>146.44087976366953</c:v>
                </c:pt>
                <c:pt idx="1831">
                  <c:v>146.46684424930646</c:v>
                </c:pt>
                <c:pt idx="1832">
                  <c:v>146.4960015628102</c:v>
                </c:pt>
                <c:pt idx="1833">
                  <c:v>146.52832073024135</c:v>
                </c:pt>
                <c:pt idx="1834">
                  <c:v>146.56376774287813</c:v>
                </c:pt>
                <c:pt idx="1835">
                  <c:v>146.60230559790028</c:v>
                </c:pt>
                <c:pt idx="1836">
                  <c:v>146.64389434242221</c:v>
                </c:pt>
                <c:pt idx="1837">
                  <c:v>146.6884911208003</c:v>
                </c:pt>
                <c:pt idx="1838">
                  <c:v>146.7360502251335</c:v>
                </c:pt>
                <c:pt idx="1839">
                  <c:v>146.78652314887125</c:v>
                </c:pt>
                <c:pt idx="1840">
                  <c:v>146.83985864343788</c:v>
                </c:pt>
                <c:pt idx="1841">
                  <c:v>146.89600277777828</c:v>
                </c:pt>
                <c:pt idx="1842">
                  <c:v>146.95489900072477</c:v>
                </c:pt>
                <c:pt idx="1843">
                  <c:v>147.0164882060815</c:v>
                </c:pt>
                <c:pt idx="1844">
                  <c:v>147.0807088003186</c:v>
                </c:pt>
                <c:pt idx="1845">
                  <c:v>147.14749677276544</c:v>
                </c:pt>
                <c:pt idx="1846">
                  <c:v>147.2167857681882</c:v>
                </c:pt>
                <c:pt idx="1847">
                  <c:v>147.2885071616357</c:v>
                </c:pt>
                <c:pt idx="1848">
                  <c:v>147.362590135433</c:v>
                </c:pt>
                <c:pt idx="1849">
                  <c:v>147.43896175820217</c:v>
                </c:pt>
                <c:pt idx="1850">
                  <c:v>147.51754706578615</c:v>
                </c:pt>
                <c:pt idx="1851">
                  <c:v>147.59826914395114</c:v>
                </c:pt>
                <c:pt idx="1852">
                  <c:v>147.68104921274153</c:v>
                </c:pt>
                <c:pt idx="1853">
                  <c:v>147.76580671236005</c:v>
                </c:pt>
                <c:pt idx="1854">
                  <c:v>147.8524593904463</c:v>
                </c:pt>
                <c:pt idx="1855">
                  <c:v>147.94092339062556</c:v>
                </c:pt>
                <c:pt idx="1856">
                  <c:v>148.03111334220046</c:v>
                </c:pt>
                <c:pt idx="1857">
                  <c:v>148.12294245085852</c:v>
                </c:pt>
                <c:pt idx="1858">
                  <c:v>148.2163225902689</c:v>
                </c:pt>
                <c:pt idx="1859">
                  <c:v>148.31116439444287</c:v>
                </c:pt>
                <c:pt idx="1860">
                  <c:v>148.40737735073355</c:v>
                </c:pt>
                <c:pt idx="1861">
                  <c:v>148.5048698933524</c:v>
                </c:pt>
                <c:pt idx="1862">
                  <c:v>148.6035494972811</c:v>
                </c:pt>
                <c:pt idx="1863">
                  <c:v>148.70332277245964</c:v>
                </c:pt>
                <c:pt idx="1864">
                  <c:v>148.8040955581337</c:v>
                </c:pt>
                <c:pt idx="1865">
                  <c:v>148.90577301724664</c:v>
                </c:pt>
                <c:pt idx="1866">
                  <c:v>149.00825973076402</c:v>
                </c:pt>
                <c:pt idx="1867">
                  <c:v>149.1114597918213</c:v>
                </c:pt>
                <c:pt idx="1868">
                  <c:v>149.21527689958805</c:v>
                </c:pt>
                <c:pt idx="1869">
                  <c:v>149.31961445274564</c:v>
                </c:pt>
                <c:pt idx="1870">
                  <c:v>149.42437564247763</c:v>
                </c:pt>
                <c:pt idx="1871">
                  <c:v>149.52946354487617</c:v>
                </c:pt>
                <c:pt idx="1872">
                  <c:v>149.6347812126706</c:v>
                </c:pt>
                <c:pt idx="1873">
                  <c:v>149.74023176618815</c:v>
                </c:pt>
                <c:pt idx="1874">
                  <c:v>149.84571848345996</c:v>
                </c:pt>
                <c:pt idx="1875">
                  <c:v>149.95114488938944</c:v>
                </c:pt>
                <c:pt idx="1876">
                  <c:v>150.05641484390327</c:v>
                </c:pt>
                <c:pt idx="1877">
                  <c:v>150.16143262900945</c:v>
                </c:pt>
                <c:pt idx="1878">
                  <c:v>150.26610303469027</c:v>
                </c:pt>
                <c:pt idx="1879">
                  <c:v>150.37033144356127</c:v>
                </c:pt>
                <c:pt idx="1880">
                  <c:v>150.4740239142318</c:v>
                </c:pt>
                <c:pt idx="1881">
                  <c:v>150.57708726330574</c:v>
                </c:pt>
                <c:pt idx="1882">
                  <c:v>150.6794291459649</c:v>
                </c:pt>
                <c:pt idx="1883">
                  <c:v>150.7809581350807</c:v>
                </c:pt>
                <c:pt idx="1884">
                  <c:v>150.8815837988042</c:v>
                </c:pt>
                <c:pt idx="1885">
                  <c:v>150.9812167765866</c:v>
                </c:pt>
                <c:pt idx="1886">
                  <c:v>151.07976885358718</c:v>
                </c:pt>
                <c:pt idx="1887">
                  <c:v>151.17715303342786</c:v>
                </c:pt>
                <c:pt idx="1888">
                  <c:v>151.27328360925716</c:v>
                </c:pt>
                <c:pt idx="1889">
                  <c:v>151.3680762330898</c:v>
                </c:pt>
                <c:pt idx="1890">
                  <c:v>151.46144798339037</c:v>
                </c:pt>
                <c:pt idx="1891">
                  <c:v>151.55331743087353</c:v>
                </c:pt>
                <c:pt idx="1892">
                  <c:v>151.6436047024948</c:v>
                </c:pt>
                <c:pt idx="1893">
                  <c:v>151.7322315436099</c:v>
                </c:pt>
                <c:pt idx="1894">
                  <c:v>151.8191213782822</c:v>
                </c:pt>
                <c:pt idx="1895">
                  <c:v>151.904199367721</c:v>
                </c:pt>
                <c:pt idx="1896">
                  <c:v>151.9873924668354</c:v>
                </c:pt>
                <c:pt idx="1897">
                  <c:v>152.0686294788909</c:v>
                </c:pt>
                <c:pt idx="1898">
                  <c:v>152.14784110825772</c:v>
                </c:pt>
                <c:pt idx="1899">
                  <c:v>152.2249600112423</c:v>
                </c:pt>
                <c:pt idx="1900">
                  <c:v>152.29992084499497</c:v>
                </c:pt>
                <c:pt idx="1901">
                  <c:v>152.37266031448843</c:v>
                </c:pt>
                <c:pt idx="1902">
                  <c:v>152.44311721756387</c:v>
                </c:pt>
                <c:pt idx="1903">
                  <c:v>152.51123248804245</c:v>
                </c:pt>
                <c:pt idx="1904">
                  <c:v>152.57694923690167</c:v>
                </c:pt>
                <c:pt idx="1905">
                  <c:v>152.64021279151714</c:v>
                </c:pt>
                <c:pt idx="1906">
                  <c:v>152.70097073297194</c:v>
                </c:pt>
                <c:pt idx="1907">
                  <c:v>152.75917293143615</c:v>
                </c:pt>
                <c:pt idx="1908">
                  <c:v>152.8147715796205</c:v>
                </c:pt>
                <c:pt idx="1909">
                  <c:v>152.86772122430924</c:v>
                </c:pt>
                <c:pt idx="1910">
                  <c:v>152.91797879597704</c:v>
                </c:pt>
                <c:pt idx="1911">
                  <c:v>152.9655036364968</c:v>
                </c:pt>
                <c:pt idx="1912">
                  <c:v>153.0102575249445</c:v>
                </c:pt>
                <c:pt idx="1913">
                  <c:v>153.05220470150866</c:v>
                </c:pt>
                <c:pt idx="1914">
                  <c:v>153.09131188951181</c:v>
                </c:pt>
                <c:pt idx="1915">
                  <c:v>153.12754831555193</c:v>
                </c:pt>
                <c:pt idx="1916">
                  <c:v>153.1608857277719</c:v>
                </c:pt>
                <c:pt idx="1917">
                  <c:v>153.19129841226552</c:v>
                </c:pt>
                <c:pt idx="1918">
                  <c:v>153.21876320762834</c:v>
                </c:pt>
                <c:pt idx="1919">
                  <c:v>153.2432595176615</c:v>
                </c:pt>
                <c:pt idx="1920">
                  <c:v>153.26476932223767</c:v>
                </c:pt>
                <c:pt idx="1921">
                  <c:v>153.28327718633693</c:v>
                </c:pt>
                <c:pt idx="1922">
                  <c:v>153.29877026726098</c:v>
                </c:pt>
                <c:pt idx="1923">
                  <c:v>153.31123832003394</c:v>
                </c:pt>
                <c:pt idx="1924">
                  <c:v>153.32067370099784</c:v>
                </c:pt>
                <c:pt idx="1925">
                  <c:v>153.32707136960997</c:v>
                </c:pt>
                <c:pt idx="1926">
                  <c:v>153.33042888845011</c:v>
                </c:pt>
                <c:pt idx="1927">
                  <c:v>153.33074642144499</c:v>
                </c:pt>
                <c:pt idx="1928">
                  <c:v>153.3280267303163</c:v>
                </c:pt>
                <c:pt idx="1929">
                  <c:v>153.3222751692598</c:v>
                </c:pt>
                <c:pt idx="1930">
                  <c:v>153.31349967786102</c:v>
                </c:pt>
                <c:pt idx="1931">
                  <c:v>153.30171077225478</c:v>
                </c:pt>
                <c:pt idx="1932">
                  <c:v>153.28692153453338</c:v>
                </c:pt>
                <c:pt idx="1933">
                  <c:v>153.26914760040964</c:v>
                </c:pt>
                <c:pt idx="1934">
                  <c:v>153.24840714514005</c:v>
                </c:pt>
                <c:pt idx="1935">
                  <c:v>153.22472086771302</c:v>
                </c:pt>
                <c:pt idx="1936">
                  <c:v>153.1981119733073</c:v>
                </c:pt>
                <c:pt idx="1937">
                  <c:v>153.16860615402518</c:v>
                </c:pt>
                <c:pt idx="1938">
                  <c:v>153.13623156790516</c:v>
                </c:pt>
                <c:pt idx="1939">
                  <c:v>153.10101881621875</c:v>
                </c:pt>
                <c:pt idx="1940">
                  <c:v>153.06300091905538</c:v>
                </c:pt>
                <c:pt idx="1941">
                  <c:v>153.02221328920047</c:v>
                </c:pt>
                <c:pt idx="1942">
                  <c:v>152.97869370431064</c:v>
                </c:pt>
                <c:pt idx="1943">
                  <c:v>152.93248227739096</c:v>
                </c:pt>
                <c:pt idx="1944">
                  <c:v>152.8836214255789</c:v>
                </c:pt>
                <c:pt idx="1945">
                  <c:v>152.83215583723967</c:v>
                </c:pt>
                <c:pt idx="1946">
                  <c:v>152.77813243737867</c:v>
                </c:pt>
                <c:pt idx="1947">
                  <c:v>152.72160035137637</c:v>
                </c:pt>
                <c:pt idx="1948">
                  <c:v>152.66261086705143</c:v>
                </c:pt>
                <c:pt idx="1949">
                  <c:v>152.60121739505925</c:v>
                </c:pt>
                <c:pt idx="1950">
                  <c:v>152.53747542763216</c:v>
                </c:pt>
                <c:pt idx="1951">
                  <c:v>152.47144249567003</c:v>
                </c:pt>
                <c:pt idx="1952">
                  <c:v>152.4031781241888</c:v>
                </c:pt>
                <c:pt idx="1953">
                  <c:v>152.33274378613726</c:v>
                </c:pt>
                <c:pt idx="1954">
                  <c:v>152.26020285459157</c:v>
                </c:pt>
                <c:pt idx="1955">
                  <c:v>152.18562055333925</c:v>
                </c:pt>
                <c:pt idx="1956">
                  <c:v>152.10906390586499</c:v>
                </c:pt>
                <c:pt idx="1957">
                  <c:v>152.0306016827516</c:v>
                </c:pt>
                <c:pt idx="1958">
                  <c:v>151.9503043475114</c:v>
                </c:pt>
                <c:pt idx="1959">
                  <c:v>151.86824400086377</c:v>
                </c:pt>
                <c:pt idx="1960">
                  <c:v>151.78449432347696</c:v>
                </c:pt>
                <c:pt idx="1961">
                  <c:v>151.69913051719342</c:v>
                </c:pt>
                <c:pt idx="1962">
                  <c:v>151.6122292447592</c:v>
                </c:pt>
                <c:pt idx="1963">
                  <c:v>151.52386856808053</c:v>
                </c:pt>
                <c:pt idx="1964">
                  <c:v>151.4341278850318</c:v>
                </c:pt>
                <c:pt idx="1965">
                  <c:v>151.34308786484144</c:v>
                </c:pt>
                <c:pt idx="1966">
                  <c:v>151.25083038208408</c:v>
                </c:pt>
                <c:pt idx="1967">
                  <c:v>151.15743844930967</c:v>
                </c:pt>
                <c:pt idx="1968">
                  <c:v>151.06299614834185</c:v>
                </c:pt>
                <c:pt idx="1969">
                  <c:v>150.96758856028086</c:v>
                </c:pt>
                <c:pt idx="1970">
                  <c:v>150.8713016942481</c:v>
                </c:pt>
                <c:pt idx="1971">
                  <c:v>150.77422241491178</c:v>
                </c:pt>
                <c:pt idx="1972">
                  <c:v>150.67643836883596</c:v>
                </c:pt>
                <c:pt idx="1973">
                  <c:v>150.5780379096975</c:v>
                </c:pt>
                <c:pt idx="1974">
                  <c:v>150.4791100224177</c:v>
                </c:pt>
                <c:pt idx="1975">
                  <c:v>150.37974424625872</c:v>
                </c:pt>
                <c:pt idx="1976">
                  <c:v>150.28003059693725</c:v>
                </c:pt>
                <c:pt idx="1977">
                  <c:v>150.18005948780961</c:v>
                </c:pt>
                <c:pt idx="1978">
                  <c:v>150.0799216501873</c:v>
                </c:pt>
                <c:pt idx="1979">
                  <c:v>149.97970805284197</c:v>
                </c:pt>
                <c:pt idx="1980">
                  <c:v>149.87950982076435</c:v>
                </c:pt>
                <c:pt idx="1981">
                  <c:v>149.77941815324175</c:v>
                </c:pt>
                <c:pt idx="1982">
                  <c:v>149.67952424132383</c:v>
                </c:pt>
                <c:pt idx="1983">
                  <c:v>149.57991918474693</c:v>
                </c:pt>
                <c:pt idx="1984">
                  <c:v>149.48069390839154</c:v>
                </c:pt>
                <c:pt idx="1985">
                  <c:v>149.38193907834938</c:v>
                </c:pt>
                <c:pt idx="1986">
                  <c:v>149.28374501767857</c:v>
                </c:pt>
                <c:pt idx="1987">
                  <c:v>149.1862016219298</c:v>
                </c:pt>
                <c:pt idx="1988">
                  <c:v>149.0893982745261</c:v>
                </c:pt>
                <c:pt idx="1989">
                  <c:v>148.99342376208384</c:v>
                </c:pt>
                <c:pt idx="1990">
                  <c:v>148.89836618976307</c:v>
                </c:pt>
                <c:pt idx="1991">
                  <c:v>148.80431289673822</c:v>
                </c:pt>
                <c:pt idx="1992">
                  <c:v>148.71135037188213</c:v>
                </c:pt>
                <c:pt idx="1993">
                  <c:v>148.61956416975835</c:v>
                </c:pt>
                <c:pt idx="1994">
                  <c:v>148.52903882701798</c:v>
                </c:pt>
                <c:pt idx="1995">
                  <c:v>148.43985777930004</c:v>
                </c:pt>
                <c:pt idx="1996">
                  <c:v>148.35210327873438</c:v>
                </c:pt>
                <c:pt idx="1997">
                  <c:v>148.2658563121487</c:v>
                </c:pt>
              </c:numCache>
            </c:numRef>
          </c:yVal>
          <c:smooth val="1"/>
        </c:ser>
        <c:ser>
          <c:idx val="1"/>
          <c:order val="1"/>
          <c:tx>
            <c:v>dt=2s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'[1]dt=2s'!$B$3:$B$1000</c:f>
              <c:numCache>
                <c:ptCount val="99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  <c:pt idx="751">
                  <c:v>1502</c:v>
                </c:pt>
                <c:pt idx="752">
                  <c:v>1504</c:v>
                </c:pt>
                <c:pt idx="753">
                  <c:v>1506</c:v>
                </c:pt>
                <c:pt idx="754">
                  <c:v>1508</c:v>
                </c:pt>
                <c:pt idx="755">
                  <c:v>1510</c:v>
                </c:pt>
                <c:pt idx="756">
                  <c:v>1512</c:v>
                </c:pt>
                <c:pt idx="757">
                  <c:v>1514</c:v>
                </c:pt>
                <c:pt idx="758">
                  <c:v>1516</c:v>
                </c:pt>
                <c:pt idx="759">
                  <c:v>1518</c:v>
                </c:pt>
                <c:pt idx="760">
                  <c:v>1520</c:v>
                </c:pt>
                <c:pt idx="761">
                  <c:v>1522</c:v>
                </c:pt>
                <c:pt idx="762">
                  <c:v>1524</c:v>
                </c:pt>
                <c:pt idx="763">
                  <c:v>1526</c:v>
                </c:pt>
                <c:pt idx="764">
                  <c:v>1528</c:v>
                </c:pt>
                <c:pt idx="765">
                  <c:v>1530</c:v>
                </c:pt>
                <c:pt idx="766">
                  <c:v>1532</c:v>
                </c:pt>
                <c:pt idx="767">
                  <c:v>1534</c:v>
                </c:pt>
                <c:pt idx="768">
                  <c:v>1536</c:v>
                </c:pt>
                <c:pt idx="769">
                  <c:v>1538</c:v>
                </c:pt>
                <c:pt idx="770">
                  <c:v>1540</c:v>
                </c:pt>
                <c:pt idx="771">
                  <c:v>1542</c:v>
                </c:pt>
                <c:pt idx="772">
                  <c:v>1544</c:v>
                </c:pt>
                <c:pt idx="773">
                  <c:v>1546</c:v>
                </c:pt>
                <c:pt idx="774">
                  <c:v>1548</c:v>
                </c:pt>
                <c:pt idx="775">
                  <c:v>1550</c:v>
                </c:pt>
                <c:pt idx="776">
                  <c:v>1552</c:v>
                </c:pt>
                <c:pt idx="777">
                  <c:v>1554</c:v>
                </c:pt>
                <c:pt idx="778">
                  <c:v>1556</c:v>
                </c:pt>
                <c:pt idx="779">
                  <c:v>1558</c:v>
                </c:pt>
                <c:pt idx="780">
                  <c:v>1560</c:v>
                </c:pt>
                <c:pt idx="781">
                  <c:v>1562</c:v>
                </c:pt>
                <c:pt idx="782">
                  <c:v>1564</c:v>
                </c:pt>
                <c:pt idx="783">
                  <c:v>1566</c:v>
                </c:pt>
                <c:pt idx="784">
                  <c:v>1568</c:v>
                </c:pt>
                <c:pt idx="785">
                  <c:v>1570</c:v>
                </c:pt>
                <c:pt idx="786">
                  <c:v>1572</c:v>
                </c:pt>
                <c:pt idx="787">
                  <c:v>1574</c:v>
                </c:pt>
                <c:pt idx="788">
                  <c:v>1576</c:v>
                </c:pt>
                <c:pt idx="789">
                  <c:v>1578</c:v>
                </c:pt>
                <c:pt idx="790">
                  <c:v>1580</c:v>
                </c:pt>
                <c:pt idx="791">
                  <c:v>1582</c:v>
                </c:pt>
                <c:pt idx="792">
                  <c:v>1584</c:v>
                </c:pt>
                <c:pt idx="793">
                  <c:v>1586</c:v>
                </c:pt>
                <c:pt idx="794">
                  <c:v>1588</c:v>
                </c:pt>
                <c:pt idx="795">
                  <c:v>1590</c:v>
                </c:pt>
                <c:pt idx="796">
                  <c:v>1592</c:v>
                </c:pt>
                <c:pt idx="797">
                  <c:v>1594</c:v>
                </c:pt>
                <c:pt idx="798">
                  <c:v>1596</c:v>
                </c:pt>
                <c:pt idx="799">
                  <c:v>1598</c:v>
                </c:pt>
                <c:pt idx="800">
                  <c:v>1600</c:v>
                </c:pt>
                <c:pt idx="801">
                  <c:v>1602</c:v>
                </c:pt>
                <c:pt idx="802">
                  <c:v>1604</c:v>
                </c:pt>
                <c:pt idx="803">
                  <c:v>1606</c:v>
                </c:pt>
                <c:pt idx="804">
                  <c:v>1608</c:v>
                </c:pt>
                <c:pt idx="805">
                  <c:v>1610</c:v>
                </c:pt>
                <c:pt idx="806">
                  <c:v>1612</c:v>
                </c:pt>
                <c:pt idx="807">
                  <c:v>1614</c:v>
                </c:pt>
                <c:pt idx="808">
                  <c:v>1616</c:v>
                </c:pt>
                <c:pt idx="809">
                  <c:v>1618</c:v>
                </c:pt>
                <c:pt idx="810">
                  <c:v>1620</c:v>
                </c:pt>
                <c:pt idx="811">
                  <c:v>1622</c:v>
                </c:pt>
                <c:pt idx="812">
                  <c:v>1624</c:v>
                </c:pt>
                <c:pt idx="813">
                  <c:v>1626</c:v>
                </c:pt>
                <c:pt idx="814">
                  <c:v>1628</c:v>
                </c:pt>
                <c:pt idx="815">
                  <c:v>1630</c:v>
                </c:pt>
                <c:pt idx="816">
                  <c:v>1632</c:v>
                </c:pt>
                <c:pt idx="817">
                  <c:v>1634</c:v>
                </c:pt>
                <c:pt idx="818">
                  <c:v>1636</c:v>
                </c:pt>
                <c:pt idx="819">
                  <c:v>1638</c:v>
                </c:pt>
                <c:pt idx="820">
                  <c:v>1640</c:v>
                </c:pt>
                <c:pt idx="821">
                  <c:v>1642</c:v>
                </c:pt>
                <c:pt idx="822">
                  <c:v>1644</c:v>
                </c:pt>
                <c:pt idx="823">
                  <c:v>1646</c:v>
                </c:pt>
                <c:pt idx="824">
                  <c:v>1648</c:v>
                </c:pt>
                <c:pt idx="825">
                  <c:v>1650</c:v>
                </c:pt>
                <c:pt idx="826">
                  <c:v>1652</c:v>
                </c:pt>
                <c:pt idx="827">
                  <c:v>1654</c:v>
                </c:pt>
                <c:pt idx="828">
                  <c:v>1656</c:v>
                </c:pt>
                <c:pt idx="829">
                  <c:v>1658</c:v>
                </c:pt>
                <c:pt idx="830">
                  <c:v>1660</c:v>
                </c:pt>
                <c:pt idx="831">
                  <c:v>1662</c:v>
                </c:pt>
                <c:pt idx="832">
                  <c:v>1664</c:v>
                </c:pt>
                <c:pt idx="833">
                  <c:v>1666</c:v>
                </c:pt>
                <c:pt idx="834">
                  <c:v>1668</c:v>
                </c:pt>
                <c:pt idx="835">
                  <c:v>1670</c:v>
                </c:pt>
                <c:pt idx="836">
                  <c:v>1672</c:v>
                </c:pt>
                <c:pt idx="837">
                  <c:v>1674</c:v>
                </c:pt>
                <c:pt idx="838">
                  <c:v>1676</c:v>
                </c:pt>
                <c:pt idx="839">
                  <c:v>1678</c:v>
                </c:pt>
                <c:pt idx="840">
                  <c:v>1680</c:v>
                </c:pt>
                <c:pt idx="841">
                  <c:v>1682</c:v>
                </c:pt>
                <c:pt idx="842">
                  <c:v>1684</c:v>
                </c:pt>
                <c:pt idx="843">
                  <c:v>1686</c:v>
                </c:pt>
                <c:pt idx="844">
                  <c:v>1688</c:v>
                </c:pt>
                <c:pt idx="845">
                  <c:v>1690</c:v>
                </c:pt>
                <c:pt idx="846">
                  <c:v>1692</c:v>
                </c:pt>
                <c:pt idx="847">
                  <c:v>1694</c:v>
                </c:pt>
                <c:pt idx="848">
                  <c:v>1696</c:v>
                </c:pt>
                <c:pt idx="849">
                  <c:v>1698</c:v>
                </c:pt>
                <c:pt idx="850">
                  <c:v>1700</c:v>
                </c:pt>
                <c:pt idx="851">
                  <c:v>1702</c:v>
                </c:pt>
                <c:pt idx="852">
                  <c:v>1704</c:v>
                </c:pt>
                <c:pt idx="853">
                  <c:v>1706</c:v>
                </c:pt>
                <c:pt idx="854">
                  <c:v>1708</c:v>
                </c:pt>
                <c:pt idx="855">
                  <c:v>1710</c:v>
                </c:pt>
                <c:pt idx="856">
                  <c:v>1712</c:v>
                </c:pt>
                <c:pt idx="857">
                  <c:v>1714</c:v>
                </c:pt>
                <c:pt idx="858">
                  <c:v>1716</c:v>
                </c:pt>
                <c:pt idx="859">
                  <c:v>1718</c:v>
                </c:pt>
                <c:pt idx="860">
                  <c:v>1720</c:v>
                </c:pt>
                <c:pt idx="861">
                  <c:v>1722</c:v>
                </c:pt>
                <c:pt idx="862">
                  <c:v>1724</c:v>
                </c:pt>
                <c:pt idx="863">
                  <c:v>1726</c:v>
                </c:pt>
                <c:pt idx="864">
                  <c:v>1728</c:v>
                </c:pt>
                <c:pt idx="865">
                  <c:v>1730</c:v>
                </c:pt>
                <c:pt idx="866">
                  <c:v>1732</c:v>
                </c:pt>
                <c:pt idx="867">
                  <c:v>1734</c:v>
                </c:pt>
                <c:pt idx="868">
                  <c:v>1736</c:v>
                </c:pt>
                <c:pt idx="869">
                  <c:v>1738</c:v>
                </c:pt>
                <c:pt idx="870">
                  <c:v>1740</c:v>
                </c:pt>
                <c:pt idx="871">
                  <c:v>1742</c:v>
                </c:pt>
                <c:pt idx="872">
                  <c:v>1744</c:v>
                </c:pt>
                <c:pt idx="873">
                  <c:v>1746</c:v>
                </c:pt>
                <c:pt idx="874">
                  <c:v>1748</c:v>
                </c:pt>
                <c:pt idx="875">
                  <c:v>1750</c:v>
                </c:pt>
                <c:pt idx="876">
                  <c:v>1752</c:v>
                </c:pt>
                <c:pt idx="877">
                  <c:v>1754</c:v>
                </c:pt>
                <c:pt idx="878">
                  <c:v>1756</c:v>
                </c:pt>
                <c:pt idx="879">
                  <c:v>1758</c:v>
                </c:pt>
                <c:pt idx="880">
                  <c:v>1760</c:v>
                </c:pt>
                <c:pt idx="881">
                  <c:v>1762</c:v>
                </c:pt>
                <c:pt idx="882">
                  <c:v>1764</c:v>
                </c:pt>
                <c:pt idx="883">
                  <c:v>1766</c:v>
                </c:pt>
                <c:pt idx="884">
                  <c:v>1768</c:v>
                </c:pt>
                <c:pt idx="885">
                  <c:v>1770</c:v>
                </c:pt>
                <c:pt idx="886">
                  <c:v>1772</c:v>
                </c:pt>
                <c:pt idx="887">
                  <c:v>1774</c:v>
                </c:pt>
                <c:pt idx="888">
                  <c:v>1776</c:v>
                </c:pt>
                <c:pt idx="889">
                  <c:v>1778</c:v>
                </c:pt>
                <c:pt idx="890">
                  <c:v>1780</c:v>
                </c:pt>
                <c:pt idx="891">
                  <c:v>1782</c:v>
                </c:pt>
                <c:pt idx="892">
                  <c:v>1784</c:v>
                </c:pt>
                <c:pt idx="893">
                  <c:v>1786</c:v>
                </c:pt>
                <c:pt idx="894">
                  <c:v>1788</c:v>
                </c:pt>
                <c:pt idx="895">
                  <c:v>1790</c:v>
                </c:pt>
                <c:pt idx="896">
                  <c:v>1792</c:v>
                </c:pt>
                <c:pt idx="897">
                  <c:v>1794</c:v>
                </c:pt>
                <c:pt idx="898">
                  <c:v>1796</c:v>
                </c:pt>
                <c:pt idx="899">
                  <c:v>1798</c:v>
                </c:pt>
                <c:pt idx="900">
                  <c:v>1800</c:v>
                </c:pt>
                <c:pt idx="901">
                  <c:v>1802</c:v>
                </c:pt>
                <c:pt idx="902">
                  <c:v>1804</c:v>
                </c:pt>
                <c:pt idx="903">
                  <c:v>1806</c:v>
                </c:pt>
                <c:pt idx="904">
                  <c:v>1808</c:v>
                </c:pt>
                <c:pt idx="905">
                  <c:v>1810</c:v>
                </c:pt>
                <c:pt idx="906">
                  <c:v>1812</c:v>
                </c:pt>
                <c:pt idx="907">
                  <c:v>1814</c:v>
                </c:pt>
                <c:pt idx="908">
                  <c:v>1816</c:v>
                </c:pt>
                <c:pt idx="909">
                  <c:v>1818</c:v>
                </c:pt>
                <c:pt idx="910">
                  <c:v>1820</c:v>
                </c:pt>
                <c:pt idx="911">
                  <c:v>1822</c:v>
                </c:pt>
                <c:pt idx="912">
                  <c:v>1824</c:v>
                </c:pt>
                <c:pt idx="913">
                  <c:v>1826</c:v>
                </c:pt>
                <c:pt idx="914">
                  <c:v>1828</c:v>
                </c:pt>
                <c:pt idx="915">
                  <c:v>1830</c:v>
                </c:pt>
                <c:pt idx="916">
                  <c:v>1832</c:v>
                </c:pt>
                <c:pt idx="917">
                  <c:v>1834</c:v>
                </c:pt>
                <c:pt idx="918">
                  <c:v>1836</c:v>
                </c:pt>
                <c:pt idx="919">
                  <c:v>1838</c:v>
                </c:pt>
                <c:pt idx="920">
                  <c:v>1840</c:v>
                </c:pt>
                <c:pt idx="921">
                  <c:v>1842</c:v>
                </c:pt>
                <c:pt idx="922">
                  <c:v>1844</c:v>
                </c:pt>
                <c:pt idx="923">
                  <c:v>1846</c:v>
                </c:pt>
                <c:pt idx="924">
                  <c:v>1848</c:v>
                </c:pt>
                <c:pt idx="925">
                  <c:v>1850</c:v>
                </c:pt>
                <c:pt idx="926">
                  <c:v>1852</c:v>
                </c:pt>
                <c:pt idx="927">
                  <c:v>1854</c:v>
                </c:pt>
                <c:pt idx="928">
                  <c:v>1856</c:v>
                </c:pt>
                <c:pt idx="929">
                  <c:v>1858</c:v>
                </c:pt>
                <c:pt idx="930">
                  <c:v>1860</c:v>
                </c:pt>
                <c:pt idx="931">
                  <c:v>1862</c:v>
                </c:pt>
                <c:pt idx="932">
                  <c:v>1864</c:v>
                </c:pt>
                <c:pt idx="933">
                  <c:v>1866</c:v>
                </c:pt>
                <c:pt idx="934">
                  <c:v>1868</c:v>
                </c:pt>
                <c:pt idx="935">
                  <c:v>1870</c:v>
                </c:pt>
                <c:pt idx="936">
                  <c:v>1872</c:v>
                </c:pt>
                <c:pt idx="937">
                  <c:v>1874</c:v>
                </c:pt>
                <c:pt idx="938">
                  <c:v>1876</c:v>
                </c:pt>
                <c:pt idx="939">
                  <c:v>1878</c:v>
                </c:pt>
                <c:pt idx="940">
                  <c:v>1880</c:v>
                </c:pt>
                <c:pt idx="941">
                  <c:v>1882</c:v>
                </c:pt>
                <c:pt idx="942">
                  <c:v>1884</c:v>
                </c:pt>
                <c:pt idx="943">
                  <c:v>1886</c:v>
                </c:pt>
                <c:pt idx="944">
                  <c:v>1888</c:v>
                </c:pt>
                <c:pt idx="945">
                  <c:v>1890</c:v>
                </c:pt>
                <c:pt idx="946">
                  <c:v>1892</c:v>
                </c:pt>
                <c:pt idx="947">
                  <c:v>1894</c:v>
                </c:pt>
                <c:pt idx="948">
                  <c:v>1896</c:v>
                </c:pt>
                <c:pt idx="949">
                  <c:v>1898</c:v>
                </c:pt>
                <c:pt idx="950">
                  <c:v>1900</c:v>
                </c:pt>
                <c:pt idx="951">
                  <c:v>1902</c:v>
                </c:pt>
                <c:pt idx="952">
                  <c:v>1904</c:v>
                </c:pt>
                <c:pt idx="953">
                  <c:v>1906</c:v>
                </c:pt>
                <c:pt idx="954">
                  <c:v>1908</c:v>
                </c:pt>
                <c:pt idx="955">
                  <c:v>1910</c:v>
                </c:pt>
                <c:pt idx="956">
                  <c:v>1912</c:v>
                </c:pt>
                <c:pt idx="957">
                  <c:v>1914</c:v>
                </c:pt>
                <c:pt idx="958">
                  <c:v>1916</c:v>
                </c:pt>
                <c:pt idx="959">
                  <c:v>1918</c:v>
                </c:pt>
                <c:pt idx="960">
                  <c:v>1920</c:v>
                </c:pt>
                <c:pt idx="961">
                  <c:v>1922</c:v>
                </c:pt>
                <c:pt idx="962">
                  <c:v>1924</c:v>
                </c:pt>
                <c:pt idx="963">
                  <c:v>1926</c:v>
                </c:pt>
                <c:pt idx="964">
                  <c:v>1928</c:v>
                </c:pt>
                <c:pt idx="965">
                  <c:v>1930</c:v>
                </c:pt>
                <c:pt idx="966">
                  <c:v>1932</c:v>
                </c:pt>
                <c:pt idx="967">
                  <c:v>1934</c:v>
                </c:pt>
                <c:pt idx="968">
                  <c:v>1936</c:v>
                </c:pt>
                <c:pt idx="969">
                  <c:v>1938</c:v>
                </c:pt>
                <c:pt idx="970">
                  <c:v>1940</c:v>
                </c:pt>
                <c:pt idx="971">
                  <c:v>1942</c:v>
                </c:pt>
                <c:pt idx="972">
                  <c:v>1944</c:v>
                </c:pt>
                <c:pt idx="973">
                  <c:v>1946</c:v>
                </c:pt>
                <c:pt idx="974">
                  <c:v>1948</c:v>
                </c:pt>
                <c:pt idx="975">
                  <c:v>1950</c:v>
                </c:pt>
                <c:pt idx="976">
                  <c:v>1952</c:v>
                </c:pt>
                <c:pt idx="977">
                  <c:v>1954</c:v>
                </c:pt>
                <c:pt idx="978">
                  <c:v>1956</c:v>
                </c:pt>
                <c:pt idx="979">
                  <c:v>1958</c:v>
                </c:pt>
                <c:pt idx="980">
                  <c:v>1960</c:v>
                </c:pt>
                <c:pt idx="981">
                  <c:v>1962</c:v>
                </c:pt>
                <c:pt idx="982">
                  <c:v>1964</c:v>
                </c:pt>
                <c:pt idx="983">
                  <c:v>1966</c:v>
                </c:pt>
                <c:pt idx="984">
                  <c:v>1968</c:v>
                </c:pt>
                <c:pt idx="985">
                  <c:v>1970</c:v>
                </c:pt>
                <c:pt idx="986">
                  <c:v>1972</c:v>
                </c:pt>
                <c:pt idx="987">
                  <c:v>1974</c:v>
                </c:pt>
                <c:pt idx="988">
                  <c:v>1976</c:v>
                </c:pt>
                <c:pt idx="989">
                  <c:v>1978</c:v>
                </c:pt>
                <c:pt idx="990">
                  <c:v>1980</c:v>
                </c:pt>
                <c:pt idx="991">
                  <c:v>1982</c:v>
                </c:pt>
                <c:pt idx="992">
                  <c:v>1984</c:v>
                </c:pt>
                <c:pt idx="993">
                  <c:v>1986</c:v>
                </c:pt>
                <c:pt idx="994">
                  <c:v>1988</c:v>
                </c:pt>
                <c:pt idx="995">
                  <c:v>1990</c:v>
                </c:pt>
                <c:pt idx="996">
                  <c:v>1992</c:v>
                </c:pt>
                <c:pt idx="997">
                  <c:v>1994</c:v>
                </c:pt>
              </c:numCache>
            </c:numRef>
          </c:xVal>
          <c:yVal>
            <c:numRef>
              <c:f>'[1]dt=2s'!$F$3:$F$1000</c:f>
              <c:numCache>
                <c:ptCount val="998"/>
                <c:pt idx="0">
                  <c:v>149.35395</c:v>
                </c:pt>
                <c:pt idx="1">
                  <c:v>149.85213146198922</c:v>
                </c:pt>
                <c:pt idx="2">
                  <c:v>150.3466890762789</c:v>
                </c:pt>
                <c:pt idx="3">
                  <c:v>150.83585434067015</c:v>
                </c:pt>
                <c:pt idx="4">
                  <c:v>151.31790154928422</c:v>
                </c:pt>
                <c:pt idx="5">
                  <c:v>151.79115320605416</c:v>
                </c:pt>
                <c:pt idx="6">
                  <c:v>152.2539850249923</c:v>
                </c:pt>
                <c:pt idx="7">
                  <c:v>152.7048305227338</c:v>
                </c:pt>
                <c:pt idx="8">
                  <c:v>153.14218521074972</c:v>
                </c:pt>
                <c:pt idx="9">
                  <c:v>153.56461039751395</c:v>
                </c:pt>
                <c:pt idx="10">
                  <c:v>153.97073661331396</c:v>
                </c:pt>
                <c:pt idx="11">
                  <c:v>154.35926667231055</c:v>
                </c:pt>
                <c:pt idx="12">
                  <c:v>154.72897838790905</c:v>
                </c:pt>
                <c:pt idx="13">
                  <c:v>155.07872695852987</c:v>
                </c:pt>
                <c:pt idx="14">
                  <c:v>155.40744704149637</c:v>
                </c:pt>
                <c:pt idx="15">
                  <c:v>155.7141545330298</c:v>
                </c:pt>
                <c:pt idx="16">
                  <c:v>155.9979480722914</c:v>
                </c:pt>
                <c:pt idx="17">
                  <c:v>156.25801028708148</c:v>
                </c:pt>
                <c:pt idx="18">
                  <c:v>156.49360879822981</c:v>
                </c:pt>
                <c:pt idx="19">
                  <c:v>156.7040969989281</c:v>
                </c:pt>
                <c:pt idx="20">
                  <c:v>156.88891462429748</c:v>
                </c:pt>
                <c:pt idx="21">
                  <c:v>157.04758812538645</c:v>
                </c:pt>
                <c:pt idx="22">
                  <c:v>157.17973086058026</c:v>
                </c:pt>
                <c:pt idx="23">
                  <c:v>157.28504311610774</c:v>
                </c:pt>
                <c:pt idx="24">
                  <c:v>157.36331196597078</c:v>
                </c:pt>
                <c:pt idx="25">
                  <c:v>157.4144109802236</c:v>
                </c:pt>
                <c:pt idx="26">
                  <c:v>157.43829978910944</c:v>
                </c:pt>
                <c:pt idx="27">
                  <c:v>157.43502350913923</c:v>
                </c:pt>
                <c:pt idx="28">
                  <c:v>157.40471203578636</c:v>
                </c:pt>
                <c:pt idx="29">
                  <c:v>157.3475792060863</c:v>
                </c:pt>
                <c:pt idx="30">
                  <c:v>157.26392183308275</c:v>
                </c:pt>
                <c:pt idx="31">
                  <c:v>157.15411861276348</c:v>
                </c:pt>
                <c:pt idx="32">
                  <c:v>157.01862890289064</c:v>
                </c:pt>
                <c:pt idx="33">
                  <c:v>156.8579913719606</c:v>
                </c:pt>
                <c:pt idx="34">
                  <c:v>156.672822515438</c:v>
                </c:pt>
                <c:pt idx="35">
                  <c:v>156.46381503540567</c:v>
                </c:pt>
                <c:pt idx="36">
                  <c:v>156.2317360788673</c:v>
                </c:pt>
                <c:pt idx="37">
                  <c:v>155.97742532914168</c:v>
                </c:pt>
                <c:pt idx="38">
                  <c:v>155.7017929441062</c:v>
                </c:pt>
                <c:pt idx="39">
                  <c:v>155.4058173344936</c:v>
                </c:pt>
                <c:pt idx="40">
                  <c:v>155.09054277503012</c:v>
                </c:pt>
                <c:pt idx="41">
                  <c:v>154.75707684093655</c:v>
                </c:pt>
                <c:pt idx="42">
                  <c:v>154.40658766220682</c:v>
                </c:pt>
                <c:pt idx="43">
                  <c:v>154.0403009881445</c:v>
                </c:pt>
                <c:pt idx="44">
                  <c:v>153.659497054886</c:v>
                </c:pt>
                <c:pt idx="45">
                  <c:v>153.26550724908205</c:v>
                </c:pt>
                <c:pt idx="46">
                  <c:v>152.85971056155867</c:v>
                </c:pt>
                <c:pt idx="47">
                  <c:v>152.44352982564052</c:v>
                </c:pt>
                <c:pt idx="48">
                  <c:v>152.01842773590823</c:v>
                </c:pt>
                <c:pt idx="49">
                  <c:v>151.58590264447676</c:v>
                </c:pt>
                <c:pt idx="50">
                  <c:v>151.1474841334348</c:v>
                </c:pt>
                <c:pt idx="51">
                  <c:v>150.70472836387196</c:v>
                </c:pt>
                <c:pt idx="52">
                  <c:v>150.25921320394332</c:v>
                </c:pt>
                <c:pt idx="53">
                  <c:v>149.812533140671</c:v>
                </c:pt>
                <c:pt idx="54">
                  <c:v>149.36629398265183</c:v>
                </c:pt>
                <c:pt idx="55">
                  <c:v>148.92210736351228</c:v>
                </c:pt>
                <c:pt idx="56">
                  <c:v>148.48158505880556</c:v>
                </c:pt>
                <c:pt idx="57">
                  <c:v>148.04633313205588</c:v>
                </c:pt>
                <c:pt idx="58">
                  <c:v>147.61794592878707</c:v>
                </c:pt>
                <c:pt idx="59">
                  <c:v>147.19799994058803</c:v>
                </c:pt>
                <c:pt idx="60">
                  <c:v>146.7880475645211</c:v>
                </c:pt>
                <c:pt idx="61">
                  <c:v>146.3896107864187</c:v>
                </c:pt>
                <c:pt idx="62">
                  <c:v>146.00417481978263</c:v>
                </c:pt>
                <c:pt idx="63">
                  <c:v>145.63318173503623</c:v>
                </c:pt>
                <c:pt idx="64">
                  <c:v>145.27802411671595</c:v>
                </c:pt>
                <c:pt idx="65">
                  <c:v>144.94003878875972</c:v>
                </c:pt>
                <c:pt idx="66">
                  <c:v>144.62050065028114</c:v>
                </c:pt>
                <c:pt idx="67">
                  <c:v>144.32061666604545</c:v>
                </c:pt>
                <c:pt idx="68">
                  <c:v>144.04152005721545</c:v>
                </c:pt>
                <c:pt idx="69">
                  <c:v>143.78426473875507</c:v>
                </c:pt>
                <c:pt idx="70">
                  <c:v>143.54982005010254</c:v>
                </c:pt>
                <c:pt idx="71">
                  <c:v>143.3390658253167</c:v>
                </c:pt>
                <c:pt idx="72">
                  <c:v>143.15278784781287</c:v>
                </c:pt>
                <c:pt idx="73">
                  <c:v>142.99167373302504</c:v>
                </c:pt>
                <c:pt idx="74">
                  <c:v>142.85630927984366</c:v>
                </c:pt>
                <c:pt idx="75">
                  <c:v>142.7471753284944</c:v>
                </c:pt>
                <c:pt idx="76">
                  <c:v>142.66464515866542</c:v>
                </c:pt>
                <c:pt idx="77">
                  <c:v>142.60898245720125</c:v>
                </c:pt>
                <c:pt idx="78">
                  <c:v>142.58033987961707</c:v>
                </c:pt>
                <c:pt idx="79">
                  <c:v>142.5787582241249</c:v>
                </c:pt>
                <c:pt idx="80">
                  <c:v>142.6041662308893</c:v>
                </c:pt>
                <c:pt idx="81">
                  <c:v>142.65638101294985</c:v>
                </c:pt>
                <c:pt idx="82">
                  <c:v>142.7351091187694</c:v>
                </c:pt>
                <c:pt idx="83">
                  <c:v>142.83994821981398</c:v>
                </c:pt>
                <c:pt idx="84">
                  <c:v>142.9703894100636</c:v>
                </c:pt>
                <c:pt idx="85">
                  <c:v>143.1258200980169</c:v>
                </c:pt>
                <c:pt idx="86">
                  <c:v>143.3055274657071</c:v>
                </c:pt>
                <c:pt idx="87">
                  <c:v>143.50870246360742</c:v>
                </c:pt>
                <c:pt idx="88">
                  <c:v>143.73444430517137</c:v>
                </c:pt>
                <c:pt idx="89">
                  <c:v>143.9817654202189</c:v>
                </c:pt>
                <c:pt idx="90">
                  <c:v>144.24959682252057</c:v>
                </c:pt>
                <c:pt idx="91">
                  <c:v>144.5367938437991</c:v>
                </c:pt>
                <c:pt idx="92">
                  <c:v>144.84214218400697</c:v>
                </c:pt>
                <c:pt idx="93">
                  <c:v>145.1643642261636</c:v>
                </c:pt>
                <c:pt idx="94">
                  <c:v>145.50212556324698</c:v>
                </c:pt>
                <c:pt idx="95">
                  <c:v>145.85404168461662</c:v>
                </c:pt>
                <c:pt idx="96">
                  <c:v>146.218684770156</c:v>
                </c:pt>
                <c:pt idx="97">
                  <c:v>146.59459054171836</c:v>
                </c:pt>
                <c:pt idx="98">
                  <c:v>146.98026512347198</c:v>
                </c:pt>
                <c:pt idx="99">
                  <c:v>147.37419186529596</c:v>
                </c:pt>
                <c:pt idx="100">
                  <c:v>147.77483808639775</c:v>
                </c:pt>
                <c:pt idx="101">
                  <c:v>148.1806616997161</c:v>
                </c:pt>
                <c:pt idx="102">
                  <c:v>148.59011768135628</c:v>
                </c:pt>
                <c:pt idx="103">
                  <c:v>149.0016643531857</c:v>
                </c:pt>
                <c:pt idx="104">
                  <c:v>149.4137694507163</c:v>
                </c:pt>
                <c:pt idx="105">
                  <c:v>149.82491595243158</c:v>
                </c:pt>
                <c:pt idx="106">
                  <c:v>150.23360765071178</c:v>
                </c:pt>
                <c:pt idx="107">
                  <c:v>150.63837444840067</c:v>
                </c:pt>
                <c:pt idx="108">
                  <c:v>151.03777736878754</c:v>
                </c:pt>
                <c:pt idx="109">
                  <c:v>151.430413270298</c:v>
                </c:pt>
                <c:pt idx="110">
                  <c:v>151.8149192604605</c:v>
                </c:pt>
                <c:pt idx="111">
                  <c:v>152.1899768067103</c:v>
                </c:pt>
                <c:pt idx="112">
                  <c:v>152.55431554428944</c:v>
                </c:pt>
                <c:pt idx="113">
                  <c:v>152.9067167838866</c:v>
                </c:pt>
                <c:pt idx="114">
                  <c:v>153.24601672373004</c:v>
                </c:pt>
                <c:pt idx="115">
                  <c:v>153.57110937259955</c:v>
                </c:pt>
                <c:pt idx="116">
                  <c:v>153.88094919166903</c:v>
                </c:pt>
                <c:pt idx="117">
                  <c:v>154.17455346423804</c:v>
                </c:pt>
                <c:pt idx="118">
                  <c:v>154.45100440327795</c:v>
                </c:pt>
                <c:pt idx="119">
                  <c:v>154.7094510073198</c:v>
                </c:pt>
                <c:pt idx="120">
                  <c:v>154.949110675571</c:v>
                </c:pt>
                <c:pt idx="121">
                  <c:v>155.16927059328663</c:v>
                </c:pt>
                <c:pt idx="122">
                  <c:v>155.3692888983597</c:v>
                </c:pt>
                <c:pt idx="123">
                  <c:v>155.54859563985988</c:v>
                </c:pt>
                <c:pt idx="124">
                  <c:v>155.70669353885845</c:v>
                </c:pt>
                <c:pt idx="125">
                  <c:v>155.84315856135782</c:v>
                </c:pt>
                <c:pt idx="126">
                  <c:v>155.95764031251142</c:v>
                </c:pt>
                <c:pt idx="127">
                  <c:v>156.04986226059683</c:v>
                </c:pt>
                <c:pt idx="128">
                  <c:v>156.119621798413</c:v>
                </c:pt>
                <c:pt idx="129">
                  <c:v>156.1667901489229</c:v>
                </c:pt>
                <c:pt idx="130">
                  <c:v>156.19131212107834</c:v>
                </c:pt>
                <c:pt idx="131">
                  <c:v>156.19320572085488</c:v>
                </c:pt>
                <c:pt idx="132">
                  <c:v>156.17256162160857</c:v>
                </c:pt>
                <c:pt idx="133">
                  <c:v>156.1295424969532</c:v>
                </c:pt>
                <c:pt idx="134">
                  <c:v>156.06438221846</c:v>
                </c:pt>
                <c:pt idx="135">
                  <c:v>155.97738491961394</c:v>
                </c:pt>
                <c:pt idx="136">
                  <c:v>155.8689239266281</c:v>
                </c:pt>
                <c:pt idx="137">
                  <c:v>155.73944055593552</c:v>
                </c:pt>
                <c:pt idx="138">
                  <c:v>155.5894427774502</c:v>
                </c:pt>
                <c:pt idx="139">
                  <c:v>155.41950374203014</c:v>
                </c:pt>
                <c:pt idx="140">
                  <c:v>155.23026017098928</c:v>
                </c:pt>
                <c:pt idx="141">
                  <c:v>155.0224106050036</c:v>
                </c:pt>
                <c:pt idx="142">
                  <c:v>154.79671350934797</c:v>
                </c:pt>
                <c:pt idx="143">
                  <c:v>154.5539852320898</c:v>
                </c:pt>
                <c:pt idx="144">
                  <c:v>154.2950978116664</c:v>
                </c:pt>
                <c:pt idx="145">
                  <c:v>154.02097663018716</c:v>
                </c:pt>
                <c:pt idx="146">
                  <c:v>153.7325979088425</c:v>
                </c:pt>
                <c:pt idx="147">
                  <c:v>153.43098604197294</c:v>
                </c:pt>
                <c:pt idx="148">
                  <c:v>153.11721076666097</c:v>
                </c:pt>
                <c:pt idx="149">
                  <c:v>152.79238416516287</c:v>
                </c:pt>
                <c:pt idx="150">
                  <c:v>152.45765749810235</c:v>
                </c:pt>
                <c:pt idx="151">
                  <c:v>152.11421786710557</c:v>
                </c:pt>
                <c:pt idx="152">
                  <c:v>151.76328470647235</c:v>
                </c:pt>
                <c:pt idx="153">
                  <c:v>151.40610610455298</c:v>
                </c:pt>
                <c:pt idx="154">
                  <c:v>151.0439549567295</c:v>
                </c:pt>
                <c:pt idx="155">
                  <c:v>150.678124953287</c:v>
                </c:pt>
                <c:pt idx="156">
                  <c:v>150.30992640699534</c:v>
                </c:pt>
                <c:pt idx="157">
                  <c:v>149.94068192689647</c:v>
                </c:pt>
                <c:pt idx="158">
                  <c:v>149.57172194659898</c:v>
                </c:pt>
                <c:pt idx="159">
                  <c:v>149.20438011730062</c:v>
                </c:pt>
                <c:pt idx="160">
                  <c:v>148.83998857777672</c:v>
                </c:pt>
                <c:pt idx="161">
                  <c:v>148.47987311566393</c:v>
                </c:pt>
                <c:pt idx="162">
                  <c:v>148.12534823650938</c:v>
                </c:pt>
                <c:pt idx="163">
                  <c:v>147.77771215921712</c:v>
                </c:pt>
                <c:pt idx="164">
                  <c:v>147.43824175867195</c:v>
                </c:pt>
                <c:pt idx="165">
                  <c:v>147.10818747842242</c:v>
                </c:pt>
                <c:pt idx="166">
                  <c:v>146.7887682383189</c:v>
                </c:pt>
                <c:pt idx="167">
                  <c:v>146.48116636389136</c:v>
                </c:pt>
                <c:pt idx="168">
                  <c:v>146.18652256596968</c:v>
                </c:pt>
                <c:pt idx="169">
                  <c:v>145.9059310005575</c:v>
                </c:pt>
                <c:pt idx="170">
                  <c:v>145.6404344402232</c:v>
                </c:pt>
                <c:pt idx="171">
                  <c:v>145.3910195892311</c:v>
                </c:pt>
                <c:pt idx="172">
                  <c:v>145.15861257525927</c:v>
                </c:pt>
                <c:pt idx="173">
                  <c:v>144.94407465080747</c:v>
                </c:pt>
                <c:pt idx="174">
                  <c:v>144.7481981372551</c:v>
                </c:pt>
                <c:pt idx="175">
                  <c:v>144.57170264396365</c:v>
                </c:pt>
                <c:pt idx="176">
                  <c:v>144.41523159381194</c:v>
                </c:pt>
                <c:pt idx="177">
                  <c:v>144.27934908509826</c:v>
                </c:pt>
                <c:pt idx="178">
                  <c:v>144.16453711783902</c:v>
                </c:pt>
                <c:pt idx="179">
                  <c:v>144.0711932101505</c:v>
                </c:pt>
                <c:pt idx="180">
                  <c:v>143.99962842763665</c:v>
                </c:pt>
                <c:pt idx="181">
                  <c:v>143.95006584555043</c:v>
                </c:pt>
                <c:pt idx="182">
                  <c:v>143.92263945998857</c:v>
                </c:pt>
                <c:pt idx="183">
                  <c:v>143.91739356056857</c:v>
                </c:pt>
                <c:pt idx="184">
                  <c:v>143.93428257297415</c:v>
                </c:pt>
                <c:pt idx="185">
                  <c:v>143.9731713755115</c:v>
                </c:pt>
                <c:pt idx="186">
                  <c:v>144.03383608945427</c:v>
                </c:pt>
                <c:pt idx="187">
                  <c:v>144.11596533854947</c:v>
                </c:pt>
                <c:pt idx="188">
                  <c:v>144.21916196867957</c:v>
                </c:pt>
                <c:pt idx="189">
                  <c:v>144.34294521440634</c:v>
                </c:pt>
                <c:pt idx="190">
                  <c:v>144.48675329502876</c:v>
                </c:pt>
                <c:pt idx="191">
                  <c:v>144.64994641894336</c:v>
                </c:pt>
                <c:pt idx="192">
                  <c:v>144.8318101715617</c:v>
                </c:pt>
                <c:pt idx="193">
                  <c:v>145.0315592588734</c:v>
                </c:pt>
                <c:pt idx="194">
                  <c:v>145.24834157599116</c:v>
                </c:pt>
                <c:pt idx="195">
                  <c:v>145.48124256771663</c:v>
                </c:pt>
                <c:pt idx="196">
                  <c:v>145.72928984634453</c:v>
                </c:pt>
                <c:pt idx="197">
                  <c:v>145.99145803060094</c:v>
                </c:pt>
                <c:pt idx="198">
                  <c:v>146.2666737687864</c:v>
                </c:pt>
                <c:pt idx="199">
                  <c:v>146.55382090886764</c:v>
                </c:pt>
                <c:pt idx="200">
                  <c:v>146.85174577841067</c:v>
                </c:pt>
                <c:pt idx="201">
                  <c:v>147.1592625378533</c:v>
                </c:pt>
                <c:pt idx="202">
                  <c:v>147.4751585716366</c:v>
                </c:pt>
                <c:pt idx="203">
                  <c:v>147.79819988311928</c:v>
                </c:pt>
                <c:pt idx="204">
                  <c:v>148.12713646093476</c:v>
                </c:pt>
                <c:pt idx="205">
                  <c:v>148.46070758647116</c:v>
                </c:pt>
                <c:pt idx="206">
                  <c:v>148.79764705440638</c:v>
                </c:pt>
                <c:pt idx="207">
                  <c:v>149.1366882806617</c:v>
                </c:pt>
                <c:pt idx="208">
                  <c:v>149.4765692746933</c:v>
                </c:pt>
                <c:pt idx="209">
                  <c:v>149.8160374556743</c:v>
                </c:pt>
                <c:pt idx="210">
                  <c:v>150.15385429477718</c:v>
                </c:pt>
                <c:pt idx="211">
                  <c:v>150.48879976840868</c:v>
                </c:pt>
                <c:pt idx="212">
                  <c:v>150.8196766098317</c:v>
                </c:pt>
                <c:pt idx="213">
                  <c:v>151.14531434909833</c:v>
                </c:pt>
                <c:pt idx="214">
                  <c:v>151.4645731335841</c:v>
                </c:pt>
                <c:pt idx="215">
                  <c:v>151.7763473236302</c:v>
                </c:pt>
                <c:pt idx="216">
                  <c:v>152.07956885984896</c:v>
                </c:pt>
                <c:pt idx="217">
                  <c:v>152.37321040051242</c:v>
                </c:pt>
                <c:pt idx="218">
                  <c:v>152.65628822911611</c:v>
                </c:pt>
                <c:pt idx="219">
                  <c:v>152.9278649336825</c:v>
                </c:pt>
                <c:pt idx="220">
                  <c:v>153.18705186064156</c:v>
                </c:pt>
                <c:pt idx="221">
                  <c:v>153.43301134720082</c:v>
                </c:pt>
                <c:pt idx="222">
                  <c:v>153.66495873699913</c:v>
                </c:pt>
                <c:pt idx="223">
                  <c:v>153.88216418453513</c:v>
                </c:pt>
                <c:pt idx="224">
                  <c:v>154.08395425438323</c:v>
                </c:pt>
                <c:pt idx="225">
                  <c:v>154.26971332156782</c:v>
                </c:pt>
                <c:pt idx="226">
                  <c:v>154.43888477967312</c:v>
                </c:pt>
                <c:pt idx="227">
                  <c:v>154.59097206333612</c:v>
                </c:pt>
                <c:pt idx="228">
                  <c:v>154.72553949171555</c:v>
                </c:pt>
                <c:pt idx="229">
                  <c:v>154.84221293936707</c:v>
                </c:pt>
                <c:pt idx="230">
                  <c:v>154.94068034069704</c:v>
                </c:pt>
                <c:pt idx="231">
                  <c:v>155.02069203382788</c:v>
                </c:pt>
                <c:pt idx="232">
                  <c:v>155.08206094930318</c:v>
                </c:pt>
                <c:pt idx="233">
                  <c:v>155.1246626485991</c:v>
                </c:pt>
                <c:pt idx="234">
                  <c:v>155.1484352169095</c:v>
                </c:pt>
                <c:pt idx="235">
                  <c:v>155.15337901413938</c:v>
                </c:pt>
                <c:pt idx="236">
                  <c:v>155.1395562874952</c:v>
                </c:pt>
                <c:pt idx="237">
                  <c:v>155.10709064850346</c:v>
                </c:pt>
                <c:pt idx="238">
                  <c:v>155.0561664167383</c:v>
                </c:pt>
                <c:pt idx="239">
                  <c:v>154.98702783199946</c:v>
                </c:pt>
                <c:pt idx="240">
                  <c:v>154.89997813616532</c:v>
                </c:pt>
                <c:pt idx="241">
                  <c:v>154.79537852546068</c:v>
                </c:pt>
                <c:pt idx="242">
                  <c:v>154.67364697343106</c:v>
                </c:pt>
                <c:pt idx="243">
                  <c:v>154.53525692451834</c:v>
                </c:pt>
                <c:pt idx="244">
                  <c:v>154.38073585778562</c:v>
                </c:pt>
                <c:pt idx="245">
                  <c:v>154.21066372005836</c:v>
                </c:pt>
                <c:pt idx="246">
                  <c:v>154.02567122753334</c:v>
                </c:pt>
                <c:pt idx="247">
                  <c:v>153.82643803476924</c:v>
                </c:pt>
                <c:pt idx="248">
                  <c:v>153.6136907699138</c:v>
                </c:pt>
                <c:pt idx="249">
                  <c:v>153.38820093505234</c:v>
                </c:pt>
                <c:pt idx="250">
                  <c:v>153.1507826706832</c:v>
                </c:pt>
                <c:pt idx="251">
                  <c:v>152.9022903835435</c:v>
                </c:pt>
                <c:pt idx="252">
                  <c:v>152.64361623732668</c:v>
                </c:pt>
                <c:pt idx="253">
                  <c:v>152.37568750625618</c:v>
                </c:pt>
                <c:pt idx="254">
                  <c:v>152.09946379200642</c:v>
                </c:pt>
                <c:pt idx="255">
                  <c:v>151.81593410509961</c:v>
                </c:pt>
                <c:pt idx="256">
                  <c:v>151.52611381264808</c:v>
                </c:pt>
                <c:pt idx="257">
                  <c:v>151.2310414551623</c:v>
                </c:pt>
                <c:pt idx="258">
                  <c:v>150.93177543609616</c:v>
                </c:pt>
                <c:pt idx="259">
                  <c:v>150.629390588853</c:v>
                </c:pt>
                <c:pt idx="260">
                  <c:v>150.3249746271198</c:v>
                </c:pt>
                <c:pt idx="261">
                  <c:v>150.01962448562432</c:v>
                </c:pt>
                <c:pt idx="262">
                  <c:v>149.71444255971363</c:v>
                </c:pt>
                <c:pt idx="263">
                  <c:v>149.41053285351543</c:v>
                </c:pt>
                <c:pt idx="264">
                  <c:v>149.10899704785484</c:v>
                </c:pt>
                <c:pt idx="265">
                  <c:v>148.8109305005406</c:v>
                </c:pt>
                <c:pt idx="266">
                  <c:v>148.51741819308702</c:v>
                </c:pt>
                <c:pt idx="267">
                  <c:v>148.22953063938044</c:v>
                </c:pt>
                <c:pt idx="268">
                  <c:v>147.94831977320942</c:v>
                </c:pt>
                <c:pt idx="269">
                  <c:v>147.6748148329309</c:v>
                </c:pt>
                <c:pt idx="270">
                  <c:v>147.41001826281592</c:v>
                </c:pt>
                <c:pt idx="271">
                  <c:v>147.15490165177968</c:v>
                </c:pt>
                <c:pt idx="272">
                  <c:v>146.91040173122744</c:v>
                </c:pt>
                <c:pt idx="273">
                  <c:v>146.67741645461163</c:v>
                </c:pt>
                <c:pt idx="274">
                  <c:v>146.45680118197046</c:v>
                </c:pt>
                <c:pt idx="275">
                  <c:v>146.2493649931815</c:v>
                </c:pt>
                <c:pt idx="276">
                  <c:v>146.0558671538914</c:v>
                </c:pt>
                <c:pt idx="277">
                  <c:v>145.8770137580545</c:v>
                </c:pt>
                <c:pt idx="278">
                  <c:v>145.71345457071575</c:v>
                </c:pt>
                <c:pt idx="279">
                  <c:v>145.56578009409026</c:v>
                </c:pt>
                <c:pt idx="280">
                  <c:v>145.43451887911837</c:v>
                </c:pt>
                <c:pt idx="281">
                  <c:v>145.32013510350964</c:v>
                </c:pt>
                <c:pt idx="282">
                  <c:v>145.22302643582955</c:v>
                </c:pt>
                <c:pt idx="283">
                  <c:v>145.1435222034449</c:v>
                </c:pt>
                <c:pt idx="284">
                  <c:v>145.0818818801358</c:v>
                </c:pt>
                <c:pt idx="285">
                  <c:v>145.03829390692928</c:v>
                </c:pt>
                <c:pt idx="286">
                  <c:v>145.0128748572336</c:v>
                </c:pt>
                <c:pt idx="287">
                  <c:v>145.00566895468944</c:v>
                </c:pt>
                <c:pt idx="288">
                  <c:v>145.01664794933535</c:v>
                </c:pt>
                <c:pt idx="289">
                  <c:v>145.0457113547537</c:v>
                </c:pt>
                <c:pt idx="290">
                  <c:v>145.09268704586108</c:v>
                </c:pt>
                <c:pt idx="291">
                  <c:v>145.1573322139803</c:v>
                </c:pt>
                <c:pt idx="292">
                  <c:v>145.2393346728244</c:v>
                </c:pt>
                <c:pt idx="293">
                  <c:v>145.33831450608466</c:v>
                </c:pt>
                <c:pt idx="294">
                  <c:v>145.45382604448872</c:v>
                </c:pt>
                <c:pt idx="295">
                  <c:v>145.58536015752478</c:v>
                </c:pt>
                <c:pt idx="296">
                  <c:v>145.73234684255357</c:v>
                </c:pt>
                <c:pt idx="297">
                  <c:v>145.89415809178703</c:v>
                </c:pt>
                <c:pt idx="298">
                  <c:v>146.0701110156315</c:v>
                </c:pt>
                <c:pt idx="299">
                  <c:v>146.2594711991997</c:v>
                </c:pt>
                <c:pt idx="300">
                  <c:v>146.46145626740804</c:v>
                </c:pt>
                <c:pt idx="301">
                  <c:v>146.67523963300616</c:v>
                </c:pt>
                <c:pt idx="302">
                  <c:v>146.89995440114066</c:v>
                </c:pt>
                <c:pt idx="303">
                  <c:v>147.1346974036338</c:v>
                </c:pt>
                <c:pt idx="304">
                  <c:v>147.37853333605295</c:v>
                </c:pt>
                <c:pt idx="305">
                  <c:v>147.63049897084733</c:v>
                </c:pt>
                <c:pt idx="306">
                  <c:v>147.88960742031472</c:v>
                </c:pt>
                <c:pt idx="307">
                  <c:v>148.15485242391165</c:v>
                </c:pt>
                <c:pt idx="308">
                  <c:v>148.42521263541096</c:v>
                </c:pt>
                <c:pt idx="309">
                  <c:v>148.69965588660773</c:v>
                </c:pt>
                <c:pt idx="310">
                  <c:v>148.9771434056533</c:v>
                </c:pt>
                <c:pt idx="311">
                  <c:v>149.25663396961917</c:v>
                </c:pt>
                <c:pt idx="312">
                  <c:v>149.5370879725291</c:v>
                </c:pt>
                <c:pt idx="313">
                  <c:v>149.81747139181493</c:v>
                </c:pt>
                <c:pt idx="314">
                  <c:v>150.09675963791926</c:v>
                </c:pt>
                <c:pt idx="315">
                  <c:v>150.3739412735527</c:v>
                </c:pt>
                <c:pt idx="316">
                  <c:v>150.648021590894</c:v>
                </c:pt>
                <c:pt idx="317">
                  <c:v>150.91802603676476</c:v>
                </c:pt>
                <c:pt idx="318">
                  <c:v>151.18300347750204</c:v>
                </c:pt>
                <c:pt idx="319">
                  <c:v>151.4420292968648</c:v>
                </c:pt>
                <c:pt idx="320">
                  <c:v>151.69420832183621</c:v>
                </c:pt>
                <c:pt idx="321">
                  <c:v>151.9386775726005</c:v>
                </c:pt>
                <c:pt idx="322">
                  <c:v>152.17460883427995</c:v>
                </c:pt>
                <c:pt idx="323">
                  <c:v>152.40121104919834</c:v>
                </c:pt>
                <c:pt idx="324">
                  <c:v>152.6177325294952</c:v>
                </c:pt>
                <c:pt idx="325">
                  <c:v>152.82346299084205</c:v>
                </c:pt>
                <c:pt idx="326">
                  <c:v>153.01773540881214</c:v>
                </c:pt>
                <c:pt idx="327">
                  <c:v>153.19992770013002</c:v>
                </c:pt>
                <c:pt idx="328">
                  <c:v>153.3694642315783</c:v>
                </c:pt>
                <c:pt idx="329">
                  <c:v>153.52581715977558</c:v>
                </c:pt>
                <c:pt idx="330">
                  <c:v>153.6685076053663</c:v>
                </c:pt>
                <c:pt idx="331">
                  <c:v>153.79710666538594</c:v>
                </c:pt>
                <c:pt idx="332">
                  <c:v>153.9112362676974</c:v>
                </c:pt>
                <c:pt idx="333">
                  <c:v>154.01056987143835</c:v>
                </c:pt>
                <c:pt idx="334">
                  <c:v>154.09483301739044</c:v>
                </c:pt>
                <c:pt idx="335">
                  <c:v>154.1638037320852</c:v>
                </c:pt>
                <c:pt idx="336">
                  <c:v>154.2173127893081</c:v>
                </c:pt>
                <c:pt idx="337">
                  <c:v>154.2552438324626</c:v>
                </c:pt>
                <c:pt idx="338">
                  <c:v>154.27753336101847</c:v>
                </c:pt>
                <c:pt idx="339">
                  <c:v>154.28417058400063</c:v>
                </c:pt>
                <c:pt idx="340">
                  <c:v>154.27519714318862</c:v>
                </c:pt>
                <c:pt idx="341">
                  <c:v>154.25070670839753</c:v>
                </c:pt>
                <c:pt idx="342">
                  <c:v>154.210844446909</c:v>
                </c:pt>
                <c:pt idx="343">
                  <c:v>154.15580636882305</c:v>
                </c:pt>
                <c:pt idx="344">
                  <c:v>154.08583854981526</c:v>
                </c:pt>
                <c:pt idx="345">
                  <c:v>154.00123623251605</c:v>
                </c:pt>
                <c:pt idx="346">
                  <c:v>153.90234280748814</c:v>
                </c:pt>
                <c:pt idx="347">
                  <c:v>153.78954867456773</c:v>
                </c:pt>
                <c:pt idx="348">
                  <c:v>153.6632899851637</c:v>
                </c:pt>
                <c:pt idx="349">
                  <c:v>153.5240472659815</c:v>
                </c:pt>
                <c:pt idx="350">
                  <c:v>153.37234392455957</c:v>
                </c:pt>
                <c:pt idx="351">
                  <c:v>153.2087446369809</c:v>
                </c:pt>
                <c:pt idx="352">
                  <c:v>153.03385361815626</c:v>
                </c:pt>
                <c:pt idx="353">
                  <c:v>152.84831277517085</c:v>
                </c:pt>
                <c:pt idx="354">
                  <c:v>152.65279974434767</c:v>
                </c:pt>
                <c:pt idx="355">
                  <c:v>152.4480258129105</c:v>
                </c:pt>
                <c:pt idx="356">
                  <c:v>152.23473372643</c:v>
                </c:pt>
                <c:pt idx="357">
                  <c:v>152.0136953836096</c:v>
                </c:pt>
                <c:pt idx="358">
                  <c:v>151.78570942041185</c:v>
                </c:pt>
                <c:pt idx="359">
                  <c:v>151.5515986860465</c:v>
                </c:pt>
                <c:pt idx="360">
                  <c:v>151.3122076139285</c:v>
                </c:pt>
                <c:pt idx="361">
                  <c:v>151.06839949137563</c:v>
                </c:pt>
                <c:pt idx="362">
                  <c:v>150.8210536325381</c:v>
                </c:pt>
                <c:pt idx="363">
                  <c:v>150.57106245984073</c:v>
                </c:pt>
                <c:pt idx="364">
                  <c:v>150.31932850005828</c:v>
                </c:pt>
                <c:pt idx="365">
                  <c:v>150.06676130203613</c:v>
                </c:pt>
                <c:pt idx="366">
                  <c:v>149.8142742839981</c:v>
                </c:pt>
                <c:pt idx="367">
                  <c:v>149.5627815193431</c:v>
                </c:pt>
                <c:pt idx="368">
                  <c:v>149.3131944708119</c:v>
                </c:pt>
                <c:pt idx="369">
                  <c:v>149.06641868389028</c:v>
                </c:pt>
                <c:pt idx="370">
                  <c:v>148.82335045129258</c:v>
                </c:pt>
                <c:pt idx="371">
                  <c:v>148.58487346132617</c:v>
                </c:pt>
                <c:pt idx="372">
                  <c:v>148.35185544385365</c:v>
                </c:pt>
                <c:pt idx="373">
                  <c:v>148.12514482843451</c:v>
                </c:pt>
                <c:pt idx="374">
                  <c:v>147.9055674300176</c:v>
                </c:pt>
                <c:pt idx="375">
                  <c:v>147.69392317826106</c:v>
                </c:pt>
                <c:pt idx="376">
                  <c:v>147.49098290715108</c:v>
                </c:pt>
                <c:pt idx="377">
                  <c:v>147.2974852220673</c:v>
                </c:pt>
                <c:pt idx="378">
                  <c:v>147.11413346177798</c:v>
                </c:pt>
                <c:pt idx="379">
                  <c:v>146.94159277303103</c:v>
                </c:pt>
                <c:pt idx="380">
                  <c:v>146.78048731542478</c:v>
                </c:pt>
                <c:pt idx="381">
                  <c:v>146.6313976140813</c:v>
                </c:pt>
                <c:pt idx="382">
                  <c:v>146.49485807729965</c:v>
                </c:pt>
                <c:pt idx="383">
                  <c:v>146.37135469582782</c:v>
                </c:pt>
                <c:pt idx="384">
                  <c:v>146.26132293965935</c:v>
                </c:pt>
                <c:pt idx="385">
                  <c:v>146.16514586733265</c:v>
                </c:pt>
                <c:pt idx="386">
                  <c:v>146.08315246159236</c:v>
                </c:pt>
                <c:pt idx="387">
                  <c:v>146.01561620396959</c:v>
                </c:pt>
                <c:pt idx="388">
                  <c:v>145.96275389936153</c:v>
                </c:pt>
                <c:pt idx="389">
                  <c:v>145.9247247600584</c:v>
                </c:pt>
                <c:pt idx="390">
                  <c:v>145.90162975688872</c:v>
                </c:pt>
                <c:pt idx="391">
                  <c:v>145.8935112432596</c:v>
                </c:pt>
                <c:pt idx="392">
                  <c:v>145.90035285587717</c:v>
                </c:pt>
                <c:pt idx="393">
                  <c:v>145.9220796938682</c:v>
                </c:pt>
                <c:pt idx="394">
                  <c:v>145.95855877591893</c:v>
                </c:pt>
                <c:pt idx="395">
                  <c:v>146.00959977292626</c:v>
                </c:pt>
                <c:pt idx="396">
                  <c:v>146.07495601155077</c:v>
                </c:pt>
                <c:pt idx="397">
                  <c:v>146.15432574199983</c:v>
                </c:pt>
                <c:pt idx="398">
                  <c:v>146.2473536613819</c:v>
                </c:pt>
                <c:pt idx="399">
                  <c:v>146.3536326820848</c:v>
                </c:pt>
                <c:pt idx="400">
                  <c:v>146.47270593287</c:v>
                </c:pt>
                <c:pt idx="401">
                  <c:v>146.6040689787632</c:v>
                </c:pt>
                <c:pt idx="402">
                  <c:v>146.74717224437777</c:v>
                </c:pt>
                <c:pt idx="403">
                  <c:v>146.9014236240524</c:v>
                </c:pt>
                <c:pt idx="404">
                  <c:v>147.06619126112517</c:v>
                </c:pt>
                <c:pt idx="405">
                  <c:v>147.24080647781844</c:v>
                </c:pt>
                <c:pt idx="406">
                  <c:v>147.42456683657312</c:v>
                </c:pt>
                <c:pt idx="407">
                  <c:v>147.61673931325063</c:v>
                </c:pt>
                <c:pt idx="408">
                  <c:v>147.81656356241427</c:v>
                </c:pt>
                <c:pt idx="409">
                  <c:v>148.0232552548999</c:v>
                </c:pt>
                <c:pt idx="410">
                  <c:v>148.23600946808364</c:v>
                </c:pt>
                <c:pt idx="411">
                  <c:v>148.45400410963472</c:v>
                </c:pt>
                <c:pt idx="412">
                  <c:v>148.67640335609423</c:v>
                </c:pt>
                <c:pt idx="413">
                  <c:v>148.90236108832377</c:v>
                </c:pt>
                <c:pt idx="414">
                  <c:v>149.13102430670818</c:v>
                </c:pt>
                <c:pt idx="415">
                  <c:v>149.36153650994802</c:v>
                </c:pt>
                <c:pt idx="416">
                  <c:v>149.59304102232713</c:v>
                </c:pt>
                <c:pt idx="417">
                  <c:v>149.82468425545872</c:v>
                </c:pt>
                <c:pt idx="418">
                  <c:v>150.0556188916898</c:v>
                </c:pt>
                <c:pt idx="419">
                  <c:v>150.28500697754862</c:v>
                </c:pt>
                <c:pt idx="420">
                  <c:v>150.5120229168434</c:v>
                </c:pt>
                <c:pt idx="421">
                  <c:v>150.73585635423711</c:v>
                </c:pt>
                <c:pt idx="422">
                  <c:v>150.95571494132486</c:v>
                </c:pt>
                <c:pt idx="423">
                  <c:v>151.17082697840405</c:v>
                </c:pt>
                <c:pt idx="424">
                  <c:v>151.38044392625034</c:v>
                </c:pt>
                <c:pt idx="425">
                  <c:v>151.58384278327324</c:v>
                </c:pt>
                <c:pt idx="426">
                  <c:v>151.78032832442565</c:v>
                </c:pt>
                <c:pt idx="427">
                  <c:v>151.96923519916547</c:v>
                </c:pt>
                <c:pt idx="428">
                  <c:v>152.14992988661652</c:v>
                </c:pt>
                <c:pt idx="429">
                  <c:v>152.32181250684275</c:v>
                </c:pt>
                <c:pt idx="430">
                  <c:v>152.48431848783412</c:v>
                </c:pt>
                <c:pt idx="431">
                  <c:v>152.6369200884033</c:v>
                </c:pt>
                <c:pt idx="432">
                  <c:v>152.7791277777114</c:v>
                </c:pt>
                <c:pt idx="433">
                  <c:v>152.91049147257982</c:v>
                </c:pt>
                <c:pt idx="434">
                  <c:v>153.03060163410595</c:v>
                </c:pt>
                <c:pt idx="435">
                  <c:v>153.13909022539062</c:v>
                </c:pt>
                <c:pt idx="436">
                  <c:v>153.2356315324041</c:v>
                </c:pt>
                <c:pt idx="437">
                  <c:v>153.31994285017583</c:v>
                </c:pt>
                <c:pt idx="438">
                  <c:v>153.39178503659213</c:v>
                </c:pt>
                <c:pt idx="439">
                  <c:v>153.4509629361368</c:v>
                </c:pt>
                <c:pt idx="440">
                  <c:v>153.4973256759111</c:v>
                </c:pt>
                <c:pt idx="441">
                  <c:v>153.53076683623786</c:v>
                </c:pt>
                <c:pt idx="442">
                  <c:v>153.55122449808624</c:v>
                </c:pt>
                <c:pt idx="443">
                  <c:v>153.55868116946334</c:v>
                </c:pt>
                <c:pt idx="444">
                  <c:v>153.5531635928073</c:v>
                </c:pt>
                <c:pt idx="445">
                  <c:v>153.534742435294</c:v>
                </c:pt>
                <c:pt idx="446">
                  <c:v>153.5035318638394</c:v>
                </c:pt>
                <c:pt idx="447">
                  <c:v>153.4596890064486</c:v>
                </c:pt>
                <c:pt idx="448">
                  <c:v>153.4034133014384</c:v>
                </c:pt>
                <c:pt idx="449">
                  <c:v>153.3349457359448</c:v>
                </c:pt>
                <c:pt idx="450">
                  <c:v>153.25456797502855</c:v>
                </c:pt>
                <c:pt idx="451">
                  <c:v>153.16260138261325</c:v>
                </c:pt>
                <c:pt idx="452">
                  <c:v>153.05940593543855</c:v>
                </c:pt>
                <c:pt idx="453">
                  <c:v>152.94537903118783</c:v>
                </c:pt>
                <c:pt idx="454">
                  <c:v>152.82095419195966</c:v>
                </c:pt>
                <c:pt idx="455">
                  <c:v>152.68659966430144</c:v>
                </c:pt>
                <c:pt idx="456">
                  <c:v>152.54281691711034</c:v>
                </c:pt>
                <c:pt idx="457">
                  <c:v>152.3901390388386</c:v>
                </c:pt>
                <c:pt idx="458">
                  <c:v>152.22912903561604</c:v>
                </c:pt>
                <c:pt idx="459">
                  <c:v>152.06037803212564</c:v>
                </c:pt>
                <c:pt idx="460">
                  <c:v>151.88450337733983</c:v>
                </c:pt>
                <c:pt idx="461">
                  <c:v>151.70214665754384</c:v>
                </c:pt>
                <c:pt idx="462">
                  <c:v>151.51397161944178</c:v>
                </c:pt>
                <c:pt idx="463">
                  <c:v>151.32066200655575</c:v>
                </c:pt>
                <c:pt idx="464">
                  <c:v>151.12291931259105</c:v>
                </c:pt>
                <c:pt idx="465">
                  <c:v>150.92146045594563</c:v>
                </c:pt>
                <c:pt idx="466">
                  <c:v>150.71701538008838</c:v>
                </c:pt>
                <c:pt idx="467">
                  <c:v>150.51032458511298</c:v>
                </c:pt>
                <c:pt idx="468">
                  <c:v>150.30213659638926</c:v>
                </c:pt>
                <c:pt idx="469">
                  <c:v>150.0932053768732</c:v>
                </c:pt>
                <c:pt idx="470">
                  <c:v>149.884287690297</c:v>
                </c:pt>
                <c:pt idx="471">
                  <c:v>149.67614042313087</c:v>
                </c:pt>
                <c:pt idx="472">
                  <c:v>149.46951787388363</c:v>
                </c:pt>
                <c:pt idx="473">
                  <c:v>149.26516901897682</c:v>
                </c:pt>
                <c:pt idx="474">
                  <c:v>149.06383476508154</c:v>
                </c:pt>
                <c:pt idx="475">
                  <c:v>148.8662451984333</c:v>
                </c:pt>
                <c:pt idx="476">
                  <c:v>148.67311684223205</c:v>
                </c:pt>
                <c:pt idx="477">
                  <c:v>148.48514993377654</c:v>
                </c:pt>
                <c:pt idx="478">
                  <c:v>148.30302573346646</c:v>
                </c:pt>
                <c:pt idx="479">
                  <c:v>148.12740387821998</c:v>
                </c:pt>
                <c:pt idx="480">
                  <c:v>147.9589197921854</c:v>
                </c:pt>
                <c:pt idx="481">
                  <c:v>147.79818216786816</c:v>
                </c:pt>
                <c:pt idx="482">
                  <c:v>147.6457705309323</c:v>
                </c:pt>
                <c:pt idx="483">
                  <c:v>147.5022329019666</c:v>
                </c:pt>
                <c:pt idx="484">
                  <c:v>147.36808356841485</c:v>
                </c:pt>
                <c:pt idx="485">
                  <c:v>147.24380097965982</c:v>
                </c:pt>
                <c:pt idx="486">
                  <c:v>147.12982577790743</c:v>
                </c:pt>
                <c:pt idx="487">
                  <c:v>147.02655897704642</c:v>
                </c:pt>
                <c:pt idx="488">
                  <c:v>146.93436030105414</c:v>
                </c:pt>
                <c:pt idx="489">
                  <c:v>146.8535466927837</c:v>
                </c:pt>
                <c:pt idx="490">
                  <c:v>146.78439100310558</c:v>
                </c:pt>
                <c:pt idx="491">
                  <c:v>146.72712086939208</c:v>
                </c:pt>
                <c:pt idx="492">
                  <c:v>146.68191779123592</c:v>
                </c:pt>
                <c:pt idx="493">
                  <c:v>146.64891641009262</c:v>
                </c:pt>
                <c:pt idx="494">
                  <c:v>146.62820399824318</c:v>
                </c:pt>
                <c:pt idx="495">
                  <c:v>146.61982016110423</c:v>
                </c:pt>
                <c:pt idx="496">
                  <c:v>146.6237567554795</c:v>
                </c:pt>
                <c:pt idx="497">
                  <c:v>146.63995802487037</c:v>
                </c:pt>
                <c:pt idx="498">
                  <c:v>146.66832095145887</c:v>
                </c:pt>
                <c:pt idx="499">
                  <c:v>146.70869582286383</c:v>
                </c:pt>
                <c:pt idx="500">
                  <c:v>146.76088701027106</c:v>
                </c:pt>
                <c:pt idx="501">
                  <c:v>146.82465395306502</c:v>
                </c:pt>
                <c:pt idx="502">
                  <c:v>146.89971234366894</c:v>
                </c:pt>
                <c:pt idx="503">
                  <c:v>146.9857355049421</c:v>
                </c:pt>
                <c:pt idx="504">
                  <c:v>147.0823559512106</c:v>
                </c:pt>
                <c:pt idx="505">
                  <c:v>147.18916712283212</c:v>
                </c:pt>
                <c:pt idx="506">
                  <c:v>147.30572528313232</c:v>
                </c:pt>
                <c:pt idx="507">
                  <c:v>147.43155156560883</c:v>
                </c:pt>
                <c:pt idx="508">
                  <c:v>147.5661341584909</c:v>
                </c:pt>
                <c:pt idx="509">
                  <c:v>147.70893061307288</c:v>
                </c:pt>
                <c:pt idx="510">
                  <c:v>147.8593702617131</c:v>
                </c:pt>
                <c:pt idx="511">
                  <c:v>148.0168567310091</c:v>
                </c:pt>
                <c:pt idx="512">
                  <c:v>148.18077053542314</c:v>
                </c:pt>
                <c:pt idx="513">
                  <c:v>148.35047173653766</c:v>
                </c:pt>
                <c:pt idx="514">
                  <c:v>148.52530265316372</c:v>
                </c:pt>
                <c:pt idx="515">
                  <c:v>148.7045906076973</c:v>
                </c:pt>
                <c:pt idx="516">
                  <c:v>148.88765069441365</c:v>
                </c:pt>
                <c:pt idx="517">
                  <c:v>149.07378855579563</c:v>
                </c:pt>
                <c:pt idx="518">
                  <c:v>149.26230315349824</c:v>
                </c:pt>
                <c:pt idx="519">
                  <c:v>149.45248952114542</c:v>
                </c:pt>
                <c:pt idx="520">
                  <c:v>149.64364148682554</c:v>
                </c:pt>
                <c:pt idx="521">
                  <c:v>149.83505435388213</c:v>
                </c:pt>
                <c:pt idx="522">
                  <c:v>150.0260275293777</c:v>
                </c:pt>
                <c:pt idx="523">
                  <c:v>150.2158670904232</c:v>
                </c:pt>
                <c:pt idx="524">
                  <c:v>150.40388827940558</c:v>
                </c:pt>
                <c:pt idx="525">
                  <c:v>150.5894179199945</c:v>
                </c:pt>
                <c:pt idx="526">
                  <c:v>150.77179674665933</c:v>
                </c:pt>
                <c:pt idx="527">
                  <c:v>150.9503816412661</c:v>
                </c:pt>
                <c:pt idx="528">
                  <c:v>151.1245477711425</c:v>
                </c:pt>
                <c:pt idx="529">
                  <c:v>151.29369062378944</c:v>
                </c:pt>
                <c:pt idx="530">
                  <c:v>151.4572279341732</c:v>
                </c:pt>
                <c:pt idx="531">
                  <c:v>151.61460150124503</c:v>
                </c:pt>
                <c:pt idx="532">
                  <c:v>151.76527889100433</c:v>
                </c:pt>
                <c:pt idx="533">
                  <c:v>151.90875502403827</c:v>
                </c:pt>
                <c:pt idx="534">
                  <c:v>152.04455364603862</c:v>
                </c:pt>
                <c:pt idx="535">
                  <c:v>152.17222868030748</c:v>
                </c:pt>
                <c:pt idx="536">
                  <c:v>152.2913654617242</c:v>
                </c:pt>
                <c:pt idx="537">
                  <c:v>152.4015818520491</c:v>
                </c:pt>
                <c:pt idx="538">
                  <c:v>152.50252923679324</c:v>
                </c:pt>
                <c:pt idx="539">
                  <c:v>152.5938934041846</c:v>
                </c:pt>
                <c:pt idx="540">
                  <c:v>152.67539530701532</c:v>
                </c:pt>
                <c:pt idx="541">
                  <c:v>152.7467917083623</c:v>
                </c:pt>
                <c:pt idx="542">
                  <c:v>152.8078757123409</c:v>
                </c:pt>
                <c:pt idx="543">
                  <c:v>152.8584771811797</c:v>
                </c:pt>
                <c:pt idx="544">
                  <c:v>152.89846303999914</c:v>
                </c:pt>
                <c:pt idx="545">
                  <c:v>152.92773747074182</c:v>
                </c:pt>
                <c:pt idx="546">
                  <c:v>152.9462419967423</c:v>
                </c:pt>
                <c:pt idx="547">
                  <c:v>152.9539554594427</c:v>
                </c:pt>
                <c:pt idx="548">
                  <c:v>152.95089388876406</c:v>
                </c:pt>
                <c:pt idx="549">
                  <c:v>152.93711026863272</c:v>
                </c:pt>
                <c:pt idx="550">
                  <c:v>152.91269419914673</c:v>
                </c:pt>
                <c:pt idx="551">
                  <c:v>152.8777714568458</c:v>
                </c:pt>
                <c:pt idx="552">
                  <c:v>152.83250345453126</c:v>
                </c:pt>
                <c:pt idx="553">
                  <c:v>152.77708660206918</c:v>
                </c:pt>
                <c:pt idx="554">
                  <c:v>152.71175156960595</c:v>
                </c:pt>
                <c:pt idx="555">
                  <c:v>152.6367624546339</c:v>
                </c:pt>
                <c:pt idx="556">
                  <c:v>152.55241585437028</c:v>
                </c:pt>
                <c:pt idx="557">
                  <c:v>152.45903984495635</c:v>
                </c:pt>
                <c:pt idx="558">
                  <c:v>152.35699286904992</c:v>
                </c:pt>
                <c:pt idx="559">
                  <c:v>152.246662533475</c:v>
                </c:pt>
                <c:pt idx="560">
                  <c:v>152.1284643187105</c:v>
                </c:pt>
                <c:pt idx="561">
                  <c:v>152.00284020214502</c:v>
                </c:pt>
                <c:pt idx="562">
                  <c:v>151.87025719720128</c:v>
                </c:pt>
                <c:pt idx="563">
                  <c:v>151.73120581064106</c:v>
                </c:pt>
                <c:pt idx="564">
                  <c:v>151.5861984205984</c:v>
                </c:pt>
                <c:pt idx="565">
                  <c:v>151.4357675781608</c:v>
                </c:pt>
                <c:pt idx="566">
                  <c:v>151.2804642356163</c:v>
                </c:pt>
                <c:pt idx="567">
                  <c:v>151.12085590481823</c:v>
                </c:pt>
                <c:pt idx="568">
                  <c:v>150.9575247494755</c:v>
                </c:pt>
                <c:pt idx="569">
                  <c:v>150.79106561556486</c:v>
                </c:pt>
                <c:pt idx="570">
                  <c:v>150.62208400446858</c:v>
                </c:pt>
                <c:pt idx="571">
                  <c:v>150.4511939938722</c:v>
                </c:pt>
                <c:pt idx="572">
                  <c:v>150.27901611190225</c:v>
                </c:pt>
                <c:pt idx="573">
                  <c:v>150.1061751704417</c:v>
                </c:pt>
                <c:pt idx="574">
                  <c:v>149.9332980640272</c:v>
                </c:pt>
                <c:pt idx="575">
                  <c:v>149.76101154119698</c:v>
                </c:pt>
                <c:pt idx="576">
                  <c:v>149.58993995562096</c:v>
                </c:pt>
                <c:pt idx="577">
                  <c:v>149.42070300479506</c:v>
                </c:pt>
                <c:pt idx="578">
                  <c:v>149.25391346451391</c:v>
                </c:pt>
                <c:pt idx="579">
                  <c:v>149.09017492774353</c:v>
                </c:pt>
                <c:pt idx="580">
                  <c:v>148.9300795568906</c:v>
                </c:pt>
                <c:pt idx="581">
                  <c:v>148.7742058587989</c:v>
                </c:pt>
                <c:pt idx="582">
                  <c:v>148.6231164920913</c:v>
                </c:pt>
                <c:pt idx="583">
                  <c:v>148.47735611670817</c:v>
                </c:pt>
                <c:pt idx="584">
                  <c:v>148.33744929566285</c:v>
                </c:pt>
                <c:pt idx="585">
                  <c:v>148.20389845913877</c:v>
                </c:pt>
                <c:pt idx="586">
                  <c:v>148.07718194107957</c:v>
                </c:pt>
                <c:pt idx="587">
                  <c:v>147.9577520983731</c:v>
                </c:pt>
                <c:pt idx="588">
                  <c:v>147.84603352259427</c:v>
                </c:pt>
                <c:pt idx="589">
                  <c:v>147.7424213540493</c:v>
                </c:pt>
                <c:pt idx="590">
                  <c:v>147.647279707552</c:v>
                </c:pt>
                <c:pt idx="591">
                  <c:v>147.56094021895814</c:v>
                </c:pt>
                <c:pt idx="592">
                  <c:v>147.48370072099223</c:v>
                </c:pt>
                <c:pt idx="593">
                  <c:v>147.415824056317</c:v>
                </c:pt>
                <c:pt idx="594">
                  <c:v>147.35753703512756</c:v>
                </c:pt>
                <c:pt idx="595">
                  <c:v>147.30902954380275</c:v>
                </c:pt>
                <c:pt idx="596">
                  <c:v>147.27045381031903</c:v>
                </c:pt>
                <c:pt idx="597">
                  <c:v>147.241923831239</c:v>
                </c:pt>
                <c:pt idx="598">
                  <c:v>147.2235149641305</c:v>
                </c:pt>
                <c:pt idx="599">
                  <c:v>147.21526368826744</c:v>
                </c:pt>
                <c:pt idx="600">
                  <c:v>147.21716753541767</c:v>
                </c:pt>
                <c:pt idx="601">
                  <c:v>147.22918519144733</c:v>
                </c:pt>
                <c:pt idx="602">
                  <c:v>147.2512367683811</c:v>
                </c:pt>
                <c:pt idx="603">
                  <c:v>147.2832042454599</c:v>
                </c:pt>
                <c:pt idx="604">
                  <c:v>147.32493207665087</c:v>
                </c:pt>
                <c:pt idx="605">
                  <c:v>147.376227960995</c:v>
                </c:pt>
                <c:pt idx="606">
                  <c:v>147.4368637711453</c:v>
                </c:pt>
                <c:pt idx="607">
                  <c:v>147.50657663445614</c:v>
                </c:pt>
                <c:pt idx="608">
                  <c:v>147.58507016005123</c:v>
                </c:pt>
                <c:pt idx="609">
                  <c:v>147.6720158044291</c:v>
                </c:pt>
                <c:pt idx="610">
                  <c:v>147.76705436737046</c:v>
                </c:pt>
                <c:pt idx="611">
                  <c:v>147.86979760920232</c:v>
                </c:pt>
                <c:pt idx="612">
                  <c:v>147.97982997984997</c:v>
                </c:pt>
                <c:pt idx="613">
                  <c:v>148.09671044958284</c:v>
                </c:pt>
                <c:pt idx="614">
                  <c:v>148.2199744309276</c:v>
                </c:pt>
                <c:pt idx="615">
                  <c:v>148.34913578089294</c:v>
                </c:pt>
                <c:pt idx="616">
                  <c:v>148.48368887241946</c:v>
                </c:pt>
                <c:pt idx="617">
                  <c:v>148.62311072383534</c:v>
                </c:pt>
                <c:pt idx="618">
                  <c:v>148.76686317506375</c:v>
                </c:pt>
                <c:pt idx="619">
                  <c:v>148.91439509938422</c:v>
                </c:pt>
                <c:pt idx="620">
                  <c:v>149.06514463969418</c:v>
                </c:pt>
                <c:pt idx="621">
                  <c:v>149.21854145844358</c:v>
                </c:pt>
                <c:pt idx="622">
                  <c:v>149.37400899071443</c:v>
                </c:pt>
                <c:pt idx="623">
                  <c:v>149.53096669028554</c:v>
                </c:pt>
                <c:pt idx="624">
                  <c:v>149.6888322589487</c:v>
                </c:pt>
                <c:pt idx="625">
                  <c:v>149.84702384981878</c:v>
                </c:pt>
                <c:pt idx="626">
                  <c:v>150.00496223589934</c:v>
                </c:pt>
                <c:pt idx="627">
                  <c:v>150.16207293571713</c:v>
                </c:pt>
                <c:pt idx="628">
                  <c:v>150.31778828841433</c:v>
                </c:pt>
                <c:pt idx="629">
                  <c:v>150.4715494712814</c:v>
                </c:pt>
                <c:pt idx="630">
                  <c:v>150.62280845331384</c:v>
                </c:pt>
                <c:pt idx="631">
                  <c:v>150.771029878979</c:v>
                </c:pt>
                <c:pt idx="632">
                  <c:v>150.91569287697595</c:v>
                </c:pt>
                <c:pt idx="633">
                  <c:v>151.0562927893568</c:v>
                </c:pt>
                <c:pt idx="634">
                  <c:v>151.19234281694517</c:v>
                </c:pt>
                <c:pt idx="635">
                  <c:v>151.32337557753453</c:v>
                </c:pt>
                <c:pt idx="636">
                  <c:v>151.44894457386866</c:v>
                </c:pt>
                <c:pt idx="637">
                  <c:v>151.56862556889772</c:v>
                </c:pt>
                <c:pt idx="638">
                  <c:v>151.68201786626344</c:v>
                </c:pt>
                <c:pt idx="639">
                  <c:v>151.78874549439243</c:v>
                </c:pt>
                <c:pt idx="640">
                  <c:v>151.88845829296886</c:v>
                </c:pt>
                <c:pt idx="641">
                  <c:v>151.9808329009144</c:v>
                </c:pt>
                <c:pt idx="642">
                  <c:v>152.0655736453253</c:v>
                </c:pt>
                <c:pt idx="643">
                  <c:v>152.14241333110397</c:v>
                </c:pt>
                <c:pt idx="644">
                  <c:v>152.2111139312782</c:v>
                </c:pt>
                <c:pt idx="645">
                  <c:v>152.27146717822242</c:v>
                </c:pt>
                <c:pt idx="646">
                  <c:v>152.32329505619197</c:v>
                </c:pt>
                <c:pt idx="647">
                  <c:v>152.36645019574465</c:v>
                </c:pt>
                <c:pt idx="648">
                  <c:v>152.4008161707681</c:v>
                </c:pt>
                <c:pt idx="649">
                  <c:v>152.42630769894922</c:v>
                </c:pt>
                <c:pt idx="650">
                  <c:v>152.4428707466229</c:v>
                </c:pt>
                <c:pt idx="651">
                  <c:v>152.45048253902158</c:v>
                </c:pt>
                <c:pt idx="652">
                  <c:v>152.449151477017</c:v>
                </c:pt>
                <c:pt idx="653">
                  <c:v>152.43891696150763</c:v>
                </c:pt>
                <c:pt idx="654">
                  <c:v>152.4198491266576</c:v>
                </c:pt>
                <c:pt idx="655">
                  <c:v>152.39204848324414</c:v>
                </c:pt>
                <c:pt idx="656">
                  <c:v>152.35564547341792</c:v>
                </c:pt>
                <c:pt idx="657">
                  <c:v>152.31079993823246</c:v>
                </c:pt>
                <c:pt idx="658">
                  <c:v>152.25770049935346</c:v>
                </c:pt>
                <c:pt idx="659">
                  <c:v>152.19656385642148</c:v>
                </c:pt>
                <c:pt idx="660">
                  <c:v>152.12763400161336</c:v>
                </c:pt>
                <c:pt idx="661">
                  <c:v>152.05118135303218</c:v>
                </c:pt>
                <c:pt idx="662">
                  <c:v>151.96750180865217</c:v>
                </c:pt>
                <c:pt idx="663">
                  <c:v>151.876915722659</c:v>
                </c:pt>
                <c:pt idx="664">
                  <c:v>151.77976680615532</c:v>
                </c:pt>
                <c:pt idx="665">
                  <c:v>151.67642095435045</c:v>
                </c:pt>
                <c:pt idx="666">
                  <c:v>151.56726500251847</c:v>
                </c:pt>
                <c:pt idx="667">
                  <c:v>151.45270541319778</c:v>
                </c:pt>
                <c:pt idx="668">
                  <c:v>151.3331668973096</c:v>
                </c:pt>
                <c:pt idx="669">
                  <c:v>151.20909097209918</c:v>
                </c:pt>
                <c:pt idx="670">
                  <c:v>151.08093445904814</c:v>
                </c:pt>
                <c:pt idx="671">
                  <c:v>150.94916792516875</c:v>
                </c:pt>
                <c:pt idx="672">
                  <c:v>150.81427407136914</c:v>
                </c:pt>
                <c:pt idx="673">
                  <c:v>150.67674607187345</c:v>
                </c:pt>
                <c:pt idx="674">
                  <c:v>150.53708586898583</c:v>
                </c:pt>
                <c:pt idx="675">
                  <c:v>150.39580242780445</c:v>
                </c:pt>
                <c:pt idx="676">
                  <c:v>150.25340995581462</c:v>
                </c:pt>
                <c:pt idx="677">
                  <c:v>150.11042609261656</c:v>
                </c:pt>
                <c:pt idx="678">
                  <c:v>149.96737007537135</c:v>
                </c:pt>
                <c:pt idx="679">
                  <c:v>149.82476088586998</c:v>
                </c:pt>
                <c:pt idx="680">
                  <c:v>149.68311538544557</c:v>
                </c:pt>
                <c:pt idx="681">
                  <c:v>149.54294644425005</c:v>
                </c:pt>
                <c:pt idx="682">
                  <c:v>149.40476107169914</c:v>
                </c:pt>
                <c:pt idx="683">
                  <c:v>149.26905855515116</c:v>
                </c:pt>
                <c:pt idx="684">
                  <c:v>149.1363286141173</c:v>
                </c:pt>
                <c:pt idx="685">
                  <c:v>149.0070495775013</c:v>
                </c:pt>
                <c:pt idx="686">
                  <c:v>148.8816865915294</c:v>
                </c:pt>
                <c:pt idx="687">
                  <c:v>148.76068986615076</c:v>
                </c:pt>
                <c:pt idx="688">
                  <c:v>148.64449296776303</c:v>
                </c:pt>
                <c:pt idx="689">
                  <c:v>148.53351116613908</c:v>
                </c:pt>
                <c:pt idx="690">
                  <c:v>148.42813984339952</c:v>
                </c:pt>
                <c:pt idx="691">
                  <c:v>148.32875297278562</c:v>
                </c:pt>
                <c:pt idx="692">
                  <c:v>148.23570167483703</c:v>
                </c:pt>
                <c:pt idx="693">
                  <c:v>148.14931285836673</c:v>
                </c:pt>
                <c:pt idx="694">
                  <c:v>148.06988795335005</c:v>
                </c:pt>
                <c:pt idx="695">
                  <c:v>147.99770174250673</c:v>
                </c:pt>
                <c:pt idx="696">
                  <c:v>147.93300129795247</c:v>
                </c:pt>
                <c:pt idx="697">
                  <c:v>147.87600502883447</c:v>
                </c:pt>
                <c:pt idx="698">
                  <c:v>147.8269018453444</c:v>
                </c:pt>
                <c:pt idx="699">
                  <c:v>147.7858504439242</c:v>
                </c:pt>
                <c:pt idx="700">
                  <c:v>147.75297871785298</c:v>
                </c:pt>
                <c:pt idx="701">
                  <c:v>147.72838329672868</c:v>
                </c:pt>
                <c:pt idx="702">
                  <c:v>147.71212921764308</c:v>
                </c:pt>
                <c:pt idx="703">
                  <c:v>147.7042497301013</c:v>
                </c:pt>
                <c:pt idx="704">
                  <c:v>147.7047462359612</c:v>
                </c:pt>
                <c:pt idx="705">
                  <c:v>147.713588364875</c:v>
                </c:pt>
                <c:pt idx="706">
                  <c:v>147.73071418491025</c:v>
                </c:pt>
                <c:pt idx="707">
                  <c:v>147.75603054722123</c:v>
                </c:pt>
                <c:pt idx="708">
                  <c:v>147.78941356284008</c:v>
                </c:pt>
                <c:pt idx="709">
                  <c:v>147.83070920887099</c:v>
                </c:pt>
                <c:pt idx="710">
                  <c:v>147.87973406060655</c:v>
                </c:pt>
                <c:pt idx="711">
                  <c:v>147.93627614535288</c:v>
                </c:pt>
                <c:pt idx="712">
                  <c:v>148.0000959130534</c:v>
                </c:pt>
                <c:pt idx="713">
                  <c:v>148.07092731815297</c:v>
                </c:pt>
                <c:pt idx="714">
                  <c:v>148.1484790065431</c:v>
                </c:pt>
                <c:pt idx="715">
                  <c:v>148.23243560088795</c:v>
                </c:pt>
                <c:pt idx="716">
                  <c:v>148.3224590771482</c:v>
                </c:pt>
                <c:pt idx="717">
                  <c:v>148.41819022470483</c:v>
                </c:pt>
                <c:pt idx="718">
                  <c:v>148.519250182134</c:v>
                </c:pt>
                <c:pt idx="719">
                  <c:v>148.62524204040614</c:v>
                </c:pt>
                <c:pt idx="720">
                  <c:v>148.7357525050705</c:v>
                </c:pt>
                <c:pt idx="721">
                  <c:v>148.85035360884686</c:v>
                </c:pt>
                <c:pt idx="722">
                  <c:v>148.9686044659736</c:v>
                </c:pt>
                <c:pt idx="723">
                  <c:v>149.09005305965525</c:v>
                </c:pt>
                <c:pt idx="724">
                  <c:v>149.21423805400974</c:v>
                </c:pt>
                <c:pt idx="725">
                  <c:v>149.3406906220338</c:v>
                </c:pt>
                <c:pt idx="726">
                  <c:v>149.4689362812765</c:v>
                </c:pt>
                <c:pt idx="727">
                  <c:v>149.59849672913592</c:v>
                </c:pt>
                <c:pt idx="728">
                  <c:v>149.72889166996214</c:v>
                </c:pt>
                <c:pt idx="729">
                  <c:v>149.85964062646127</c:v>
                </c:pt>
                <c:pt idx="730">
                  <c:v>149.9902647282377</c:v>
                </c:pt>
                <c:pt idx="731">
                  <c:v>150.12028847068697</c:v>
                </c:pt>
                <c:pt idx="732">
                  <c:v>150.24924143784727</c:v>
                </c:pt>
                <c:pt idx="733">
                  <c:v>150.37665998323203</c:v>
                </c:pt>
                <c:pt idx="734">
                  <c:v>150.50208886309267</c:v>
                </c:pt>
                <c:pt idx="735">
                  <c:v>150.6250828169935</c:v>
                </c:pt>
                <c:pt idx="736">
                  <c:v>150.74520809101645</c:v>
                </c:pt>
                <c:pt idx="737">
                  <c:v>150.8620438993458</c:v>
                </c:pt>
                <c:pt idx="738">
                  <c:v>150.97518382041008</c:v>
                </c:pt>
                <c:pt idx="739">
                  <c:v>151.08423712417397</c:v>
                </c:pt>
                <c:pt idx="740">
                  <c:v>151.18883002757627</c:v>
                </c:pt>
                <c:pt idx="741">
                  <c:v>151.28860687549684</c:v>
                </c:pt>
                <c:pt idx="742">
                  <c:v>151.38323124500425</c:v>
                </c:pt>
                <c:pt idx="743">
                  <c:v>151.47238697098447</c:v>
                </c:pt>
                <c:pt idx="744">
                  <c:v>151.5557790915786</c:v>
                </c:pt>
                <c:pt idx="745">
                  <c:v>151.63313471216344</c:v>
                </c:pt>
                <c:pt idx="746">
                  <c:v>151.7042037868918</c:v>
                </c:pt>
                <c:pt idx="747">
                  <c:v>151.76875981706996</c:v>
                </c:pt>
                <c:pt idx="748">
                  <c:v>151.82660046588938</c:v>
                </c:pt>
                <c:pt idx="749">
                  <c:v>151.87754808924623</c:v>
                </c:pt>
                <c:pt idx="750">
                  <c:v>151.92145018258046</c:v>
                </c:pt>
                <c:pt idx="751">
                  <c:v>151.95817974384354</c:v>
                </c:pt>
                <c:pt idx="752">
                  <c:v>151.98763555286487</c:v>
                </c:pt>
                <c:pt idx="753">
                  <c:v>152.0097423675313</c:v>
                </c:pt>
                <c:pt idx="754">
                  <c:v>152.02445103732447</c:v>
                </c:pt>
                <c:pt idx="755">
                  <c:v>152.03173853487897</c:v>
                </c:pt>
                <c:pt idx="756">
                  <c:v>152.031607906332</c:v>
                </c:pt>
                <c:pt idx="757">
                  <c:v>152.02408814133477</c:v>
                </c:pt>
                <c:pt idx="758">
                  <c:v>152.00923396368975</c:v>
                </c:pt>
                <c:pt idx="759">
                  <c:v>151.9871255436669</c:v>
                </c:pt>
                <c:pt idx="760">
                  <c:v>151.9578681331394</c:v>
                </c:pt>
                <c:pt idx="761">
                  <c:v>151.92159162476688</c:v>
                </c:pt>
                <c:pt idx="762">
                  <c:v>151.8784500365427</c:v>
                </c:pt>
                <c:pt idx="763">
                  <c:v>151.82862092311507</c:v>
                </c:pt>
                <c:pt idx="764">
                  <c:v>151.77230471538877</c:v>
                </c:pt>
                <c:pt idx="765">
                  <c:v>151.70972399001903</c:v>
                </c:pt>
                <c:pt idx="766">
                  <c:v>151.6411226705216</c:v>
                </c:pt>
                <c:pt idx="767">
                  <c:v>151.56676516184467</c:v>
                </c:pt>
                <c:pt idx="768">
                  <c:v>151.4869354203791</c:v>
                </c:pt>
                <c:pt idx="769">
                  <c:v>151.4019359615273</c:v>
                </c:pt>
                <c:pt idx="770">
                  <c:v>151.3120868071031</c:v>
                </c:pt>
                <c:pt idx="771">
                  <c:v>151.2177243750017</c:v>
                </c:pt>
                <c:pt idx="772">
                  <c:v>151.11920031375408</c:v>
                </c:pt>
                <c:pt idx="773">
                  <c:v>151.01688028476897</c:v>
                </c:pt>
                <c:pt idx="774">
                  <c:v>150.91114269526372</c:v>
                </c:pt>
                <c:pt idx="775">
                  <c:v>150.8023773850932</c:v>
                </c:pt>
                <c:pt idx="776">
                  <c:v>150.69098427090339</c:v>
                </c:pt>
                <c:pt idx="777">
                  <c:v>150.57737195125986</c:v>
                </c:pt>
                <c:pt idx="778">
                  <c:v>150.4619562766311</c:v>
                </c:pt>
                <c:pt idx="779">
                  <c:v>150.3451588883394</c:v>
                </c:pt>
                <c:pt idx="780">
                  <c:v>150.22740573082743</c:v>
                </c:pt>
                <c:pt idx="781">
                  <c:v>150.10912554182042</c:v>
                </c:pt>
                <c:pt idx="782">
                  <c:v>149.99074832519452</c:v>
                </c:pt>
                <c:pt idx="783">
                  <c:v>149.8727038115836</c:v>
                </c:pt>
                <c:pt idx="784">
                  <c:v>149.7554199119703</c:v>
                </c:pt>
                <c:pt idx="785">
                  <c:v>149.639321169706</c:v>
                </c:pt>
                <c:pt idx="786">
                  <c:v>149.5248272165881</c:v>
                </c:pt>
                <c:pt idx="787">
                  <c:v>149.412351238787</c:v>
                </c:pt>
                <c:pt idx="788">
                  <c:v>149.30229845855465</c:v>
                </c:pt>
                <c:pt idx="789">
                  <c:v>149.19506463776142</c:v>
                </c:pt>
                <c:pt idx="790">
                  <c:v>149.09103460939264</c:v>
                </c:pt>
                <c:pt idx="791">
                  <c:v>148.99058084318705</c:v>
                </c:pt>
                <c:pt idx="792">
                  <c:v>148.89406205161652</c:v>
                </c:pt>
                <c:pt idx="793">
                  <c:v>148.80182184238447</c:v>
                </c:pt>
                <c:pt idx="794">
                  <c:v>148.714187423558</c:v>
                </c:pt>
                <c:pt idx="795">
                  <c:v>148.63146836734467</c:v>
                </c:pt>
                <c:pt idx="796">
                  <c:v>148.5539554383774</c:v>
                </c:pt>
                <c:pt idx="797">
                  <c:v>148.48191949217806</c:v>
                </c:pt>
                <c:pt idx="798">
                  <c:v>148.41561044923372</c:v>
                </c:pt>
                <c:pt idx="799">
                  <c:v>148.35525634983728</c:v>
                </c:pt>
                <c:pt idx="800">
                  <c:v>148.30106249451842</c:v>
                </c:pt>
                <c:pt idx="801">
                  <c:v>148.25321067452265</c:v>
                </c:pt>
                <c:pt idx="802">
                  <c:v>148.2118584963863</c:v>
                </c:pt>
                <c:pt idx="803">
                  <c:v>148.1771388042085</c:v>
                </c:pt>
                <c:pt idx="804">
                  <c:v>148.1491592027382</c:v>
                </c:pt>
                <c:pt idx="805">
                  <c:v>148.12800168388046</c:v>
                </c:pt>
                <c:pt idx="806">
                  <c:v>148.1137223586853</c:v>
                </c:pt>
                <c:pt idx="807">
                  <c:v>148.10635129631706</c:v>
                </c:pt>
                <c:pt idx="808">
                  <c:v>148.1058924709224</c:v>
                </c:pt>
                <c:pt idx="809">
                  <c:v>148.11232381671886</c:v>
                </c:pt>
                <c:pt idx="810">
                  <c:v>148.12559739102568</c:v>
                </c:pt>
                <c:pt idx="811">
                  <c:v>148.14563964435695</c:v>
                </c:pt>
                <c:pt idx="812">
                  <c:v>148.17235179609713</c:v>
                </c:pt>
                <c:pt idx="813">
                  <c:v>148.20561031369402</c:v>
                </c:pt>
                <c:pt idx="814">
                  <c:v>148.24526749273053</c:v>
                </c:pt>
                <c:pt idx="815">
                  <c:v>148.29115213468748</c:v>
                </c:pt>
                <c:pt idx="816">
                  <c:v>148.34307031868528</c:v>
                </c:pt>
                <c:pt idx="817">
                  <c:v>148.40080626299974</c:v>
                </c:pt>
                <c:pt idx="818">
                  <c:v>148.46412327168977</c:v>
                </c:pt>
                <c:pt idx="819">
                  <c:v>148.53276476125782</c:v>
                </c:pt>
                <c:pt idx="820">
                  <c:v>148.6064553618874</c:v>
                </c:pt>
                <c:pt idx="821">
                  <c:v>148.68490208747298</c:v>
                </c:pt>
                <c:pt idx="822">
                  <c:v>148.76779556837448</c:v>
                </c:pt>
                <c:pt idx="823">
                  <c:v>148.85481134059512</c:v>
                </c:pt>
                <c:pt idx="824">
                  <c:v>148.9456111848957</c:v>
                </c:pt>
                <c:pt idx="825">
                  <c:v>149.039844509225</c:v>
                </c:pt>
                <c:pt idx="826">
                  <c:v>149.13714976775861</c:v>
                </c:pt>
                <c:pt idx="827">
                  <c:v>149.23715590980208</c:v>
                </c:pt>
                <c:pt idx="828">
                  <c:v>149.33948385182111</c:v>
                </c:pt>
                <c:pt idx="829">
                  <c:v>149.44374796591563</c:v>
                </c:pt>
                <c:pt idx="830">
                  <c:v>149.54955757814798</c:v>
                </c:pt>
                <c:pt idx="831">
                  <c:v>149.65651847026868</c:v>
                </c:pt>
                <c:pt idx="832">
                  <c:v>149.76423437855166</c:v>
                </c:pt>
                <c:pt idx="833">
                  <c:v>149.87230848365124</c:v>
                </c:pt>
                <c:pt idx="834">
                  <c:v>149.98034488562143</c:v>
                </c:pt>
                <c:pt idx="835">
                  <c:v>150.0879500584911</c:v>
                </c:pt>
                <c:pt idx="836">
                  <c:v>150.19473427906212</c:v>
                </c:pt>
                <c:pt idx="837">
                  <c:v>150.30031302488766</c:v>
                </c:pt>
                <c:pt idx="838">
                  <c:v>150.40430833669072</c:v>
                </c:pt>
                <c:pt idx="839">
                  <c:v>150.5063501407959</c:v>
                </c:pt>
                <c:pt idx="840">
                  <c:v>150.60607752746475</c:v>
                </c:pt>
                <c:pt idx="841">
                  <c:v>150.70313998134662</c:v>
                </c:pt>
                <c:pt idx="842">
                  <c:v>150.7971985605767</c:v>
                </c:pt>
                <c:pt idx="843">
                  <c:v>150.8879270213701</c:v>
                </c:pt>
                <c:pt idx="844">
                  <c:v>150.9750128852724</c:v>
                </c:pt>
                <c:pt idx="845">
                  <c:v>151.05815844653034</c:v>
                </c:pt>
                <c:pt idx="846">
                  <c:v>151.13708171734072</c:v>
                </c:pt>
                <c:pt idx="847">
                  <c:v>151.2115173090179</c:v>
                </c:pt>
                <c:pt idx="848">
                  <c:v>151.28121724739134</c:v>
                </c:pt>
                <c:pt idx="849">
                  <c:v>151.34595172100086</c:v>
                </c:pt>
                <c:pt idx="850">
                  <c:v>151.4055097609019</c:v>
                </c:pt>
                <c:pt idx="851">
                  <c:v>151.45969985112134</c:v>
                </c:pt>
                <c:pt idx="852">
                  <c:v>151.50835046901963</c:v>
                </c:pt>
                <c:pt idx="853">
                  <c:v>151.55131055501658</c:v>
                </c:pt>
                <c:pt idx="854">
                  <c:v>151.58844991132477</c:v>
                </c:pt>
                <c:pt idx="855">
                  <c:v>151.61965952950962</c:v>
                </c:pt>
                <c:pt idx="856">
                  <c:v>151.64485184685716</c:v>
                </c:pt>
                <c:pt idx="857">
                  <c:v>151.66396093168208</c:v>
                </c:pt>
                <c:pt idx="858">
                  <c:v>151.6769425978484</c:v>
                </c:pt>
                <c:pt idx="859">
                  <c:v>151.68377444890896</c:v>
                </c:pt>
                <c:pt idx="860">
                  <c:v>151.68445585239164</c:v>
                </c:pt>
                <c:pt idx="861">
                  <c:v>151.67900784488043</c:v>
                </c:pt>
                <c:pt idx="862">
                  <c:v>151.6674729686501</c:v>
                </c:pt>
                <c:pt idx="863">
                  <c:v>151.64991504072293</c:v>
                </c:pt>
                <c:pt idx="864">
                  <c:v>151.62641885532264</c:v>
                </c:pt>
                <c:pt idx="865">
                  <c:v>151.59708982080465</c:v>
                </c:pt>
                <c:pt idx="866">
                  <c:v>151.56205353224817</c:v>
                </c:pt>
                <c:pt idx="867">
                  <c:v>151.5214552810017</c:v>
                </c:pt>
                <c:pt idx="868">
                  <c:v>151.47545950258186</c:v>
                </c:pt>
                <c:pt idx="869">
                  <c:v>151.4242491644385</c:v>
                </c:pt>
                <c:pt idx="870">
                  <c:v>151.3680250952138</c:v>
                </c:pt>
                <c:pt idx="871">
                  <c:v>151.30700525724555</c:v>
                </c:pt>
                <c:pt idx="872">
                  <c:v>151.24142396419018</c:v>
                </c:pt>
                <c:pt idx="873">
                  <c:v>151.17153104577378</c:v>
                </c:pt>
                <c:pt idx="874">
                  <c:v>151.09759096181753</c:v>
                </c:pt>
                <c:pt idx="875">
                  <c:v>151.01988186782847</c:v>
                </c:pt>
                <c:pt idx="876">
                  <c:v>150.9386946345967</c:v>
                </c:pt>
                <c:pt idx="877">
                  <c:v>150.85433182439638</c:v>
                </c:pt>
                <c:pt idx="878">
                  <c:v>150.76710662654943</c:v>
                </c:pt>
                <c:pt idx="879">
                  <c:v>150.67734175527553</c:v>
                </c:pt>
                <c:pt idx="880">
                  <c:v>150.5853683129224</c:v>
                </c:pt>
                <c:pt idx="881">
                  <c:v>150.49152462184134</c:v>
                </c:pt>
                <c:pt idx="882">
                  <c:v>150.3961550283458</c:v>
                </c:pt>
                <c:pt idx="883">
                  <c:v>150.29960868236373</c:v>
                </c:pt>
                <c:pt idx="884">
                  <c:v>150.2022382965643</c:v>
                </c:pt>
                <c:pt idx="885">
                  <c:v>150.1043988889065</c:v>
                </c:pt>
                <c:pt idx="886">
                  <c:v>150.00644651271875</c:v>
                </c:pt>
                <c:pt idx="887">
                  <c:v>149.9087369785706</c:v>
                </c:pt>
                <c:pt idx="888">
                  <c:v>149.8116245723424</c:v>
                </c:pt>
                <c:pt idx="889">
                  <c:v>149.7154607740282</c:v>
                </c:pt>
                <c:pt idx="890">
                  <c:v>149.62059298192568</c:v>
                </c:pt>
                <c:pt idx="891">
                  <c:v>149.5273632469651</c:v>
                </c:pt>
                <c:pt idx="892">
                  <c:v>149.43610702201167</c:v>
                </c:pt>
                <c:pt idx="893">
                  <c:v>149.34715193103412</c:v>
                </c:pt>
                <c:pt idx="894">
                  <c:v>149.26081656307073</c:v>
                </c:pt>
                <c:pt idx="895">
                  <c:v>149.17740929593305</c:v>
                </c:pt>
                <c:pt idx="896">
                  <c:v>149.09722715457355</c:v>
                </c:pt>
                <c:pt idx="897">
                  <c:v>149.02055470899882</c:v>
                </c:pt>
                <c:pt idx="898">
                  <c:v>148.9476630165346</c:v>
                </c:pt>
                <c:pt idx="899">
                  <c:v>148.87880861314483</c:v>
                </c:pt>
                <c:pt idx="900">
                  <c:v>148.81423255836958</c:v>
                </c:pt>
                <c:pt idx="901">
                  <c:v>148.7541595382765</c:v>
                </c:pt>
                <c:pt idx="902">
                  <c:v>148.69879703062017</c:v>
                </c:pt>
                <c:pt idx="903">
                  <c:v>148.64833453616995</c:v>
                </c:pt>
                <c:pt idx="904">
                  <c:v>148.6029428799016</c:v>
                </c:pt>
                <c:pt idx="905">
                  <c:v>148.56277358545466</c:v>
                </c:pt>
                <c:pt idx="906">
                  <c:v>148.52795832593293</c:v>
                </c:pt>
                <c:pt idx="907">
                  <c:v>148.49860845377697</c:v>
                </c:pt>
                <c:pt idx="908">
                  <c:v>148.4748146120621</c:v>
                </c:pt>
                <c:pt idx="909">
                  <c:v>148.45664642918044</c:v>
                </c:pt>
                <c:pt idx="910">
                  <c:v>148.44415229845012</c:v>
                </c:pt>
                <c:pt idx="911">
                  <c:v>148.43735924376523</c:v>
                </c:pt>
                <c:pt idx="912">
                  <c:v>148.4362728719571</c:v>
                </c:pt>
                <c:pt idx="913">
                  <c:v>148.44087741208824</c:v>
                </c:pt>
                <c:pt idx="914">
                  <c:v>148.45113584144337</c:v>
                </c:pt>
                <c:pt idx="915">
                  <c:v>148.46699009752862</c:v>
                </c:pt>
                <c:pt idx="916">
                  <c:v>148.4883613749362</c:v>
                </c:pt>
                <c:pt idx="917">
                  <c:v>148.51515050548824</c:v>
                </c:pt>
                <c:pt idx="918">
                  <c:v>148.5472384196398</c:v>
                </c:pt>
                <c:pt idx="919">
                  <c:v>148.58448668670306</c:v>
                </c:pt>
                <c:pt idx="920">
                  <c:v>148.62673813105533</c:v>
                </c:pt>
                <c:pt idx="921">
                  <c:v>148.67381752111535</c:v>
                </c:pt>
                <c:pt idx="922">
                  <c:v>148.7255323275209</c:v>
                </c:pt>
                <c:pt idx="923">
                  <c:v>148.78167354661514</c:v>
                </c:pt>
                <c:pt idx="924">
                  <c:v>148.84201658505498</c:v>
                </c:pt>
                <c:pt idx="925">
                  <c:v>148.9063222010922</c:v>
                </c:pt>
                <c:pt idx="926">
                  <c:v>148.9743374978489</c:v>
                </c:pt>
                <c:pt idx="927">
                  <c:v>149.04579696371528</c:v>
                </c:pt>
                <c:pt idx="928">
                  <c:v>149.12042355483854</c:v>
                </c:pt>
                <c:pt idx="929">
                  <c:v>149.19792981454944</c:v>
                </c:pt>
                <c:pt idx="930">
                  <c:v>149.27801902448522</c:v>
                </c:pt>
                <c:pt idx="931">
                  <c:v>149.36038638211582</c:v>
                </c:pt>
                <c:pt idx="932">
                  <c:v>149.44472019936254</c:v>
                </c:pt>
                <c:pt idx="933">
                  <c:v>149.53070311701254</c:v>
                </c:pt>
                <c:pt idx="934">
                  <c:v>149.61801332967974</c:v>
                </c:pt>
                <c:pt idx="935">
                  <c:v>149.70632581613808</c:v>
                </c:pt>
                <c:pt idx="936">
                  <c:v>149.79531356995588</c:v>
                </c:pt>
                <c:pt idx="937">
                  <c:v>149.88464882548982</c:v>
                </c:pt>
                <c:pt idx="938">
                  <c:v>149.9740042744462</c:v>
                </c:pt>
                <c:pt idx="939">
                  <c:v>150.0630542683904</c:v>
                </c:pt>
                <c:pt idx="940">
                  <c:v>150.15147600277297</c:v>
                </c:pt>
                <c:pt idx="941">
                  <c:v>150.23895067824503</c:v>
                </c:pt>
                <c:pt idx="942">
                  <c:v>150.32516463525218</c:v>
                </c:pt>
                <c:pt idx="943">
                  <c:v>150.40981045812174</c:v>
                </c:pt>
                <c:pt idx="944">
                  <c:v>150.49258804509134</c:v>
                </c:pt>
                <c:pt idx="945">
                  <c:v>150.57320564096605</c:v>
                </c:pt>
                <c:pt idx="946">
                  <c:v>150.65138082933106</c:v>
                </c:pt>
                <c:pt idx="947">
                  <c:v>150.72684148149023</c:v>
                </c:pt>
                <c:pt idx="948">
                  <c:v>150.79932665954016</c:v>
                </c:pt>
                <c:pt idx="949">
                  <c:v>150.8685874712284</c:v>
                </c:pt>
                <c:pt idx="950">
                  <c:v>150.9343878744774</c:v>
                </c:pt>
                <c:pt idx="951">
                  <c:v>150.99650542968405</c:v>
                </c:pt>
                <c:pt idx="952">
                  <c:v>151.0547319981264</c:v>
                </c:pt>
                <c:pt idx="953">
                  <c:v>151.1088743850226</c:v>
                </c:pt>
                <c:pt idx="954">
                  <c:v>151.1587549259936</c:v>
                </c:pt>
                <c:pt idx="955">
                  <c:v>151.20421201587828</c:v>
                </c:pt>
                <c:pt idx="956">
                  <c:v>151.2451005790385</c:v>
                </c:pt>
                <c:pt idx="957">
                  <c:v>151.28129248047082</c:v>
                </c:pt>
                <c:pt idx="958">
                  <c:v>151.31267687721353</c:v>
                </c:pt>
                <c:pt idx="959">
                  <c:v>151.3391605096993</c:v>
                </c:pt>
                <c:pt idx="960">
                  <c:v>151.36066793285826</c:v>
                </c:pt>
                <c:pt idx="961">
                  <c:v>151.37714168692327</c:v>
                </c:pt>
                <c:pt idx="962">
                  <c:v>151.3885424080277</c:v>
                </c:pt>
                <c:pt idx="963">
                  <c:v>151.3948488788205</c:v>
                </c:pt>
                <c:pt idx="964">
                  <c:v>151.39605801944907</c:v>
                </c:pt>
                <c:pt idx="965">
                  <c:v>151.3921848193837</c:v>
                </c:pt>
                <c:pt idx="966">
                  <c:v>151.3832622106758</c:v>
                </c:pt>
                <c:pt idx="967">
                  <c:v>151.3693408833564</c:v>
                </c:pt>
                <c:pt idx="968">
                  <c:v>151.3504890437939</c:v>
                </c:pt>
                <c:pt idx="969">
                  <c:v>151.326792116942</c:v>
                </c:pt>
                <c:pt idx="970">
                  <c:v>151.29835239351655</c:v>
                </c:pt>
                <c:pt idx="971">
                  <c:v>151.26528862325227</c:v>
                </c:pt>
                <c:pt idx="972">
                  <c:v>151.227735555498</c:v>
                </c:pt>
                <c:pt idx="973">
                  <c:v>151.18584342852267</c:v>
                </c:pt>
                <c:pt idx="974">
                  <c:v>151.13977740901578</c:v>
                </c:pt>
                <c:pt idx="975">
                  <c:v>151.0897169833813</c:v>
                </c:pt>
                <c:pt idx="976">
                  <c:v>151.03585530254205</c:v>
                </c:pt>
                <c:pt idx="977">
                  <c:v>150.97839848209037</c:v>
                </c:pt>
                <c:pt idx="978">
                  <c:v>150.91756485974443</c:v>
                </c:pt>
                <c:pt idx="979">
                  <c:v>150.85358421219388</c:v>
                </c:pt>
                <c:pt idx="980">
                  <c:v>150.7866969335464</c:v>
                </c:pt>
                <c:pt idx="981">
                  <c:v>150.71715317771688</c:v>
                </c:pt>
                <c:pt idx="982">
                  <c:v>150.6452119672308</c:v>
                </c:pt>
                <c:pt idx="983">
                  <c:v>150.57114027104808</c:v>
                </c:pt>
                <c:pt idx="984">
                  <c:v>150.49521205414385</c:v>
                </c:pt>
                <c:pt idx="985">
                  <c:v>150.41770730171743</c:v>
                </c:pt>
                <c:pt idx="986">
                  <c:v>150.33891102102973</c:v>
                </c:pt>
                <c:pt idx="987">
                  <c:v>150.2591122239989</c:v>
                </c:pt>
                <c:pt idx="988">
                  <c:v>150.1786028938083</c:v>
                </c:pt>
                <c:pt idx="989">
                  <c:v>150.09767693890007</c:v>
                </c:pt>
                <c:pt idx="990">
                  <c:v>150.01662913784196</c:v>
                </c:pt>
                <c:pt idx="991">
                  <c:v>149.93575407865882</c:v>
                </c:pt>
                <c:pt idx="992">
                  <c:v>149.8553450963176</c:v>
                </c:pt>
                <c:pt idx="993">
                  <c:v>149.77569321213917</c:v>
                </c:pt>
                <c:pt idx="994">
                  <c:v>149.69708607898284</c:v>
                </c:pt>
                <c:pt idx="995">
                  <c:v>149.61980693610815</c:v>
                </c:pt>
                <c:pt idx="996">
                  <c:v>149.54413357766242</c:v>
                </c:pt>
                <c:pt idx="997">
                  <c:v>149.4703373387672</c:v>
                </c:pt>
              </c:numCache>
            </c:numRef>
          </c:yVal>
          <c:smooth val="1"/>
        </c:ser>
        <c:ser>
          <c:idx val="2"/>
          <c:order val="2"/>
          <c:tx>
            <c:v>dt=5s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'[1]dt=5s'!$B$3:$B$405</c:f>
              <c:numCache>
                <c:ptCount val="40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</c:numCache>
            </c:numRef>
          </c:xVal>
          <c:yVal>
            <c:numRef>
              <c:f>'[1]dt=5s'!$F$3:$F$405</c:f>
              <c:numCache>
                <c:ptCount val="403"/>
                <c:pt idx="0">
                  <c:v>149.35395</c:v>
                </c:pt>
                <c:pt idx="1">
                  <c:v>150.57606774544877</c:v>
                </c:pt>
                <c:pt idx="2">
                  <c:v>151.74366485398522</c:v>
                </c:pt>
                <c:pt idx="3">
                  <c:v>152.8325489732888</c:v>
                </c:pt>
                <c:pt idx="4">
                  <c:v>153.8213890550994</c:v>
                </c:pt>
                <c:pt idx="5">
                  <c:v>154.69199789578684</c:v>
                </c:pt>
                <c:pt idx="6">
                  <c:v>155.4295102009403</c:v>
                </c:pt>
                <c:pt idx="7">
                  <c:v>156.02247158267565</c:v>
                </c:pt>
                <c:pt idx="8">
                  <c:v>156.46285389601775</c:v>
                </c:pt>
                <c:pt idx="9">
                  <c:v>156.74601120311584</c:v>
                </c:pt>
                <c:pt idx="10">
                  <c:v>156.87058861446255</c:v>
                </c:pt>
                <c:pt idx="11">
                  <c:v>156.8383937577605</c:v>
                </c:pt>
                <c:pt idx="12">
                  <c:v>156.65423803090383</c:v>
                </c:pt>
                <c:pt idx="13">
                  <c:v>156.3257523590925</c:v>
                </c:pt>
                <c:pt idx="14">
                  <c:v>155.86318005744002</c:v>
                </c:pt>
                <c:pt idx="15">
                  <c:v>155.2791476906399</c:v>
                </c:pt>
                <c:pt idx="16">
                  <c:v>154.58841356653042</c:v>
                </c:pt>
                <c:pt idx="17">
                  <c:v>153.80759272156345</c:v>
                </c:pt>
                <c:pt idx="18">
                  <c:v>152.95485696181854</c:v>
                </c:pt>
                <c:pt idx="19">
                  <c:v>152.04960871622342</c:v>
                </c:pt>
                <c:pt idx="20">
                  <c:v>151.11212813697287</c:v>
                </c:pt>
                <c:pt idx="21">
                  <c:v>150.16319403453872</c:v>
                </c:pt>
                <c:pt idx="22">
                  <c:v>149.22368083285878</c:v>
                </c:pt>
                <c:pt idx="23">
                  <c:v>148.31413571893358</c:v>
                </c:pt>
                <c:pt idx="24">
                  <c:v>147.4543424473237</c:v>
                </c:pt>
                <c:pt idx="25">
                  <c:v>146.66288070512655</c:v>
                </c:pt>
                <c:pt idx="26">
                  <c:v>145.9566923583004</c:v>
                </c:pt>
                <c:pt idx="27">
                  <c:v>145.35066805084676</c:v>
                </c:pt>
                <c:pt idx="28">
                  <c:v>144.85726924689556</c:v>
                </c:pt>
                <c:pt idx="29">
                  <c:v>144.48620161697252</c:v>
                </c:pt>
                <c:pt idx="30">
                  <c:v>144.24415542626284</c:v>
                </c:pt>
                <c:pt idx="31">
                  <c:v>144.1346271074592</c:v>
                </c:pt>
                <c:pt idx="32">
                  <c:v>144.1578334301047</c:v>
                </c:pt>
                <c:pt idx="33">
                  <c:v>144.310725696234</c:v>
                </c:pt>
                <c:pt idx="34">
                  <c:v>144.5871064461768</c:v>
                </c:pt>
                <c:pt idx="35">
                  <c:v>144.97784564894408</c:v>
                </c:pt>
                <c:pt idx="36">
                  <c:v>145.4711877909185</c:v>
                </c:pt>
                <c:pt idx="37">
                  <c:v>146.0531362213703</c:v>
                </c:pt>
                <c:pt idx="38">
                  <c:v>146.70789708197654</c:v>
                </c:pt>
                <c:pt idx="39">
                  <c:v>147.41836253798562</c:v>
                </c:pt>
                <c:pt idx="40">
                  <c:v>148.16661205547032</c:v>
                </c:pt>
                <c:pt idx="41">
                  <c:v>148.93441113362528</c:v>
                </c:pt>
                <c:pt idx="42">
                  <c:v>149.70368900145436</c:v>
                </c:pt>
                <c:pt idx="43">
                  <c:v>150.45697996543103</c:v>
                </c:pt>
                <c:pt idx="44">
                  <c:v>151.17781690236004</c:v>
                </c:pt>
                <c:pt idx="45">
                  <c:v>151.85106937250268</c:v>
                </c:pt>
                <c:pt idx="46">
                  <c:v>152.4632225809812</c:v>
                </c:pt>
                <c:pt idx="47">
                  <c:v>153.00259664123053</c:v>
                </c:pt>
                <c:pt idx="48">
                  <c:v>153.45950811490582</c:v>
                </c:pt>
                <c:pt idx="49">
                  <c:v>153.82637755757565</c:v>
                </c:pt>
                <c:pt idx="50">
                  <c:v>154.0977878243854</c:v>
                </c:pt>
                <c:pt idx="51">
                  <c:v>154.27049828705285</c:v>
                </c:pt>
                <c:pt idx="52">
                  <c:v>154.3434200219221</c:v>
                </c:pt>
                <c:pt idx="53">
                  <c:v>154.31755659798486</c:v>
                </c:pt>
                <c:pt idx="54">
                  <c:v>154.19591446571428</c:v>
                </c:pt>
                <c:pt idx="55">
                  <c:v>153.98338624549214</c:v>
                </c:pt>
                <c:pt idx="56">
                  <c:v>153.6866095382228</c:v>
                </c:pt>
                <c:pt idx="57">
                  <c:v>153.31380330662586</c:v>
                </c:pt>
                <c:pt idx="58">
                  <c:v>152.87458345839045</c:v>
                </c:pt>
                <c:pt idx="59">
                  <c:v>152.3797590380437</c:v>
                </c:pt>
                <c:pt idx="60">
                  <c:v>151.84111042343707</c:v>
                </c:pt>
                <c:pt idx="61">
                  <c:v>151.27115113158032</c:v>
                </c:pt>
                <c:pt idx="62">
                  <c:v>150.6828752602267</c:v>
                </c:pt>
                <c:pt idx="63">
                  <c:v>150.08949320554981</c:v>
                </c:pt>
                <c:pt idx="64">
                  <c:v>149.50415906729327</c:v>
                </c:pt>
                <c:pt idx="65">
                  <c:v>148.9396940302336</c:v>
                </c:pt>
                <c:pt idx="66">
                  <c:v>148.4083109282277</c:v>
                </c:pt>
                <c:pt idx="67">
                  <c:v>147.92134607349087</c:v>
                </c:pt>
                <c:pt idx="68">
                  <c:v>147.4890051767778</c:v>
                </c:pt>
                <c:pt idx="69">
                  <c:v>147.12013069614267</c:v>
                </c:pt>
                <c:pt idx="70">
                  <c:v>146.82199813839176</c:v>
                </c:pt>
                <c:pt idx="71">
                  <c:v>146.6001486175162</c:v>
                </c:pt>
                <c:pt idx="72">
                  <c:v>146.45826429325848</c:v>
                </c:pt>
                <c:pt idx="73">
                  <c:v>146.39809215237426</c:v>
                </c:pt>
                <c:pt idx="74">
                  <c:v>146.41941998244718</c:v>
                </c:pt>
                <c:pt idx="75">
                  <c:v>146.5201063999636</c:v>
                </c:pt>
                <c:pt idx="76">
                  <c:v>146.69616455411057</c:v>
                </c:pt>
                <c:pt idx="77">
                  <c:v>146.94189679562018</c:v>
                </c:pt>
                <c:pt idx="78">
                  <c:v>147.25007535653367</c:v>
                </c:pt>
                <c:pt idx="79">
                  <c:v>147.61216211194107</c:v>
                </c:pt>
                <c:pt idx="80">
                  <c:v>148.01855894549996</c:v>
                </c:pt>
                <c:pt idx="81">
                  <c:v>148.4588792309024</c:v>
                </c:pt>
                <c:pt idx="82">
                  <c:v>148.92223052880752</c:v>
                </c:pt>
                <c:pt idx="83">
                  <c:v>149.39749877846234</c:v>
                </c:pt>
                <c:pt idx="84">
                  <c:v>149.87362497263973</c:v>
                </c:pt>
                <c:pt idx="85">
                  <c:v>150.33986643503906</c:v>
                </c:pt>
                <c:pt idx="86">
                  <c:v>150.7860362339643</c:v>
                </c:pt>
                <c:pt idx="87">
                  <c:v>151.20271581916657</c:v>
                </c:pt>
                <c:pt idx="88">
                  <c:v>151.58143752379493</c:v>
                </c:pt>
                <c:pt idx="89">
                  <c:v>151.91483501734157</c:v>
                </c:pt>
                <c:pt idx="90">
                  <c:v>152.19676104694156</c:v>
                </c:pt>
                <c:pt idx="91">
                  <c:v>152.42237281643418</c:v>
                </c:pt>
                <c:pt idx="92">
                  <c:v>152.58818611047352</c:v>
                </c:pt>
                <c:pt idx="93">
                  <c:v>152.6920997865793</c:v>
                </c:pt>
                <c:pt idx="94">
                  <c:v>152.73339256260448</c:v>
                </c:pt>
                <c:pt idx="95">
                  <c:v>152.71269416375333</c:v>
                </c:pt>
                <c:pt idx="96">
                  <c:v>152.6319329101899</c:v>
                </c:pt>
                <c:pt idx="97">
                  <c:v>152.49426177132227</c:v>
                </c:pt>
                <c:pt idx="98">
                  <c:v>152.30396482977326</c:v>
                </c:pt>
                <c:pt idx="99">
                  <c:v>152.06634602398182</c:v>
                </c:pt>
                <c:pt idx="100">
                  <c:v>151.78760200246077</c:v>
                </c:pt>
                <c:pt idx="101">
                  <c:v>151.47468094550882</c:v>
                </c:pt>
                <c:pt idx="102">
                  <c:v>151.13512930341207</c:v>
                </c:pt>
                <c:pt idx="103">
                  <c:v>150.7769285669739</c:v>
                </c:pt>
                <c:pt idx="104">
                  <c:v>150.40832442120276</c:v>
                </c:pt>
                <c:pt idx="105">
                  <c:v>150.03765092264953</c:v>
                </c:pt>
                <c:pt idx="106">
                  <c:v>149.67315266408934</c:v>
                </c:pt>
                <c:pt idx="107">
                  <c:v>149.3228082190942</c:v>
                </c:pt>
                <c:pt idx="108">
                  <c:v>148.994158460229</c:v>
                </c:pt>
                <c:pt idx="109">
                  <c:v>148.69414358131604</c:v>
                </c:pt>
                <c:pt idx="110">
                  <c:v>148.42895278876153</c:v>
                </c:pt>
                <c:pt idx="111">
                  <c:v>148.2038906239485</c:v>
                </c:pt>
                <c:pt idx="112">
                  <c:v>148.0232637087997</c:v>
                </c:pt>
                <c:pt idx="113">
                  <c:v>147.89029135014962</c:v>
                </c:pt>
                <c:pt idx="114">
                  <c:v>147.8070428890475</c:v>
                </c:pt>
                <c:pt idx="115">
                  <c:v>147.77440394773112</c:v>
                </c:pt>
                <c:pt idx="116">
                  <c:v>147.7920728357532</c:v>
                </c:pt>
                <c:pt idx="117">
                  <c:v>147.85858736972756</c:v>
                </c:pt>
                <c:pt idx="118">
                  <c:v>147.97138129394284</c:v>
                </c:pt>
                <c:pt idx="119">
                  <c:v>148.12686842608366</c:v>
                </c:pt>
                <c:pt idx="120">
                  <c:v>148.3205516607564</c:v>
                </c:pt>
                <c:pt idx="121">
                  <c:v>148.54715310679558</c:v>
                </c:pt>
                <c:pt idx="122">
                  <c:v>148.80076096534947</c:v>
                </c:pt>
                <c:pt idx="123">
                  <c:v>149.07498831161746</c:v>
                </c:pt>
                <c:pt idx="124">
                  <c:v>149.3631387416809</c:v>
                </c:pt>
                <c:pt idx="125">
                  <c:v>149.65837388466963</c:v>
                </c:pt>
                <c:pt idx="126">
                  <c:v>149.95387803821572</c:v>
                </c:pt>
                <c:pt idx="127">
                  <c:v>150.2430156251613</c:v>
                </c:pt>
                <c:pt idx="128">
                  <c:v>150.51947774500488</c:v>
                </c:pt>
                <c:pt idx="129">
                  <c:v>150.7774147533039</c:v>
                </c:pt>
                <c:pt idx="130">
                  <c:v>151.01155249595206</c:v>
                </c:pt>
                <c:pt idx="131">
                  <c:v>151.21729050834054</c:v>
                </c:pt>
                <c:pt idx="132">
                  <c:v>151.39078112623994</c:v>
                </c:pt>
                <c:pt idx="133">
                  <c:v>151.52898902082998</c:v>
                </c:pt>
                <c:pt idx="134">
                  <c:v>151.62973115062752</c:v>
                </c:pt>
                <c:pt idx="135">
                  <c:v>151.69169751414776</c:v>
                </c:pt>
                <c:pt idx="136">
                  <c:v>151.71445339332178</c:v>
                </c:pt>
                <c:pt idx="137">
                  <c:v>151.69842400949724</c:v>
                </c:pt>
                <c:pt idx="138">
                  <c:v>151.64486268564983</c:v>
                </c:pt>
                <c:pt idx="139">
                  <c:v>151.55580373636914</c:v>
                </c:pt>
                <c:pt idx="140">
                  <c:v>151.434001407293</c:v>
                </c:pt>
                <c:pt idx="141">
                  <c:v>151.28285627243463</c:v>
                </c:pt>
                <c:pt idx="142">
                  <c:v>151.10633058310447</c:v>
                </c:pt>
                <c:pt idx="143">
                  <c:v>150.90885415431356</c:v>
                </c:pt>
                <c:pt idx="144">
                  <c:v>150.69522247826313</c:v>
                </c:pt>
                <c:pt idx="145">
                  <c:v>150.47048887038127</c:v>
                </c:pt>
                <c:pt idx="146">
                  <c:v>150.23985257802497</c:v>
                </c:pt>
                <c:pt idx="147">
                  <c:v>150.0085449084274</c:v>
                </c:pt>
                <c:pt idx="148">
                  <c:v>149.78171555057955</c:v>
                </c:pt>
                <c:pt idx="149">
                  <c:v>149.5643213629004</c:v>
                </c:pt>
                <c:pt idx="150">
                  <c:v>149.36101996068993</c:v>
                </c:pt>
                <c:pt idx="151">
                  <c:v>149.17607045005607</c:v>
                </c:pt>
                <c:pt idx="152">
                  <c:v>149.0132436048111</c:v>
                </c:pt>
                <c:pt idx="153">
                  <c:v>148.87574365867093</c:v>
                </c:pt>
                <c:pt idx="154">
                  <c:v>148.76614367961562</c:v>
                </c:pt>
                <c:pt idx="155">
                  <c:v>148.68633620407272</c:v>
                </c:pt>
                <c:pt idx="156">
                  <c:v>148.63750043908047</c:v>
                </c:pt>
                <c:pt idx="157">
                  <c:v>148.62008690041532</c:v>
                </c:pt>
                <c:pt idx="158">
                  <c:v>148.63381985955473</c:v>
                </c:pt>
                <c:pt idx="159">
                  <c:v>148.67771744330565</c:v>
                </c:pt>
                <c:pt idx="160">
                  <c:v>148.75012869186958</c:v>
                </c:pt>
                <c:pt idx="161">
                  <c:v>148.84878636095283</c:v>
                </c:pt>
                <c:pt idx="162">
                  <c:v>148.97087377796356</c:v>
                </c:pt>
                <c:pt idx="163">
                  <c:v>149.11310365560004</c:v>
                </c:pt>
                <c:pt idx="164">
                  <c:v>149.27180644790022</c:v>
                </c:pt>
                <c:pt idx="165">
                  <c:v>149.44302561761384</c:v>
                </c:pt>
                <c:pt idx="166">
                  <c:v>149.6226170759633</c:v>
                </c:pt>
                <c:pt idx="167">
                  <c:v>149.80635005552577</c:v>
                </c:pt>
                <c:pt idx="168">
                  <c:v>149.99000677633006</c:v>
                </c:pt>
                <c:pt idx="169">
                  <c:v>150.16947845090593</c:v>
                </c:pt>
                <c:pt idx="170">
                  <c:v>150.34085542853353</c:v>
                </c:pt>
                <c:pt idx="171">
                  <c:v>150.50050958273363</c:v>
                </c:pt>
                <c:pt idx="172">
                  <c:v>150.645167379238</c:v>
                </c:pt>
                <c:pt idx="173">
                  <c:v>150.7719724057283</c:v>
                </c:pt>
                <c:pt idx="174">
                  <c:v>150.87853648358188</c:v>
                </c:pt>
                <c:pt idx="175">
                  <c:v>150.962978803191</c:v>
                </c:pt>
                <c:pt idx="176">
                  <c:v>151.02395281939954</c:v>
                </c:pt>
                <c:pt idx="177">
                  <c:v>151.06066090724352</c:v>
                </c:pt>
                <c:pt idx="178">
                  <c:v>151.07285700885896</c:v>
                </c:pt>
                <c:pt idx="179">
                  <c:v>151.0608377012453</c:v>
                </c:pt>
                <c:pt idx="180">
                  <c:v>151.0254222846401</c:v>
                </c:pt>
                <c:pt idx="181">
                  <c:v>150.96792263686928</c:v>
                </c:pt>
                <c:pt idx="182">
                  <c:v>150.89010370492883</c:v>
                </c:pt>
                <c:pt idx="183">
                  <c:v>150.79413561574918</c:v>
                </c:pt>
                <c:pt idx="184">
                  <c:v>150.6825384873558</c:v>
                </c:pt>
                <c:pt idx="185">
                  <c:v>150.55812111205918</c:v>
                </c:pt>
                <c:pt idx="186">
                  <c:v>150.42391476605283</c:v>
                </c:pt>
                <c:pt idx="187">
                  <c:v>150.28310347450213</c:v>
                </c:pt>
                <c:pt idx="188">
                  <c:v>150.13895212598712</c:v>
                </c:pt>
                <c:pt idx="189">
                  <c:v>149.9947338817917</c:v>
                </c:pt>
                <c:pt idx="190">
                  <c:v>149.853658359708</c:v>
                </c:pt>
                <c:pt idx="191">
                  <c:v>149.71880208377328</c:v>
                </c:pt>
                <c:pt idx="192">
                  <c:v>149.59304267549106</c:v>
                </c:pt>
                <c:pt idx="193">
                  <c:v>149.4789982137625</c:v>
                </c:pt>
                <c:pt idx="194">
                  <c:v>149.37897310600835</c:v>
                </c:pt>
                <c:pt idx="195">
                  <c:v>149.29491168927066</c:v>
                </c:pt>
                <c:pt idx="196">
                  <c:v>149.22836061682605</c:v>
                </c:pt>
                <c:pt idx="197">
                  <c:v>149.1804408846473</c:v>
                </c:pt>
                <c:pt idx="198">
                  <c:v>149.15183011699406</c:v>
                </c:pt>
                <c:pt idx="199">
                  <c:v>149.14275546799024</c:v>
                </c:pt>
                <c:pt idx="200">
                  <c:v>149.15299721494495</c:v>
                </c:pt>
                <c:pt idx="201">
                  <c:v>149.18190282981712</c:v>
                </c:pt>
                <c:pt idx="202">
                  <c:v>149.2284110291439</c:v>
                </c:pt>
                <c:pt idx="203">
                  <c:v>149.29108503179492</c:v>
                </c:pt>
                <c:pt idx="204">
                  <c:v>149.3681540094411</c:v>
                </c:pt>
                <c:pt idx="205">
                  <c:v>149.45756150666202</c:v>
                </c:pt>
                <c:pt idx="206">
                  <c:v>149.55701944418084</c:v>
                </c:pt>
                <c:pt idx="207">
                  <c:v>149.6640662052664</c:v>
                </c:pt>
                <c:pt idx="208">
                  <c:v>149.77612724448764</c:v>
                </c:pt>
                <c:pt idx="209">
                  <c:v>149.8905766494592</c:v>
                </c:pt>
                <c:pt idx="210">
                  <c:v>150.0047981269916</c:v>
                </c:pt>
                <c:pt idx="211">
                  <c:v>150.1162439698859</c:v>
                </c:pt>
                <c:pt idx="212">
                  <c:v>150.22249068251213</c:v>
                </c:pt>
                <c:pt idx="213">
                  <c:v>150.32129009424114</c:v>
                </c:pt>
                <c:pt idx="214">
                  <c:v>150.4106149613304</c:v>
                </c:pt>
                <c:pt idx="215">
                  <c:v>150.48869824179147</c:v>
                </c:pt>
                <c:pt idx="216">
                  <c:v>150.5540654166155</c:v>
                </c:pt>
                <c:pt idx="217">
                  <c:v>150.6055594181326</c:v>
                </c:pt>
                <c:pt idx="218">
                  <c:v>150.64235790717873</c:v>
                </c:pt>
                <c:pt idx="219">
                  <c:v>150.66398281146883</c:v>
                </c:pt>
                <c:pt idx="220">
                  <c:v>150.6703021957832</c:v>
                </c:pt>
                <c:pt idx="221">
                  <c:v>150.6615246790631</c:v>
                </c:pt>
                <c:pt idx="222">
                  <c:v>150.63818674400252</c:v>
                </c:pt>
                <c:pt idx="223">
                  <c:v>150.60113340157008</c:v>
                </c:pt>
                <c:pt idx="224">
                  <c:v>150.551492776804</c:v>
                </c:pt>
                <c:pt idx="225">
                  <c:v>150.4906452739981</c:v>
                </c:pt>
                <c:pt idx="226">
                  <c:v>150.4201880596939</c:v>
                </c:pt>
                <c:pt idx="227">
                  <c:v>150.34189567106557</c:v>
                </c:pt>
                <c:pt idx="228">
                  <c:v>150.25767761525532</c:v>
                </c:pt>
                <c:pt idx="229">
                  <c:v>150.1695338714379</c:v>
                </c:pt>
                <c:pt idx="230">
                  <c:v>150.07950924085878</c:v>
                </c:pt>
                <c:pt idx="231">
                  <c:v>149.9896475094213</c:v>
                </c:pt>
                <c:pt idx="232">
                  <c:v>149.90194639096265</c:v>
                </c:pt>
                <c:pt idx="233">
                  <c:v>149.81831420546092</c:v>
                </c:pt>
                <c:pt idx="234">
                  <c:v>149.74052921349153</c:v>
                </c:pt>
                <c:pt idx="235">
                  <c:v>149.67020247509555</c:v>
                </c:pt>
                <c:pt idx="236">
                  <c:v>149.6087450271987</c:v>
                </c:pt>
                <c:pt idx="237">
                  <c:v>149.55734007895234</c:v>
                </c:pt>
                <c:pt idx="238">
                  <c:v>149.5169208098903</c:v>
                </c:pt>
                <c:pt idx="239">
                  <c:v>149.48815422363785</c:v>
                </c:pt>
                <c:pt idx="240">
                  <c:v>149.47143136310248</c:v>
                </c:pt>
                <c:pt idx="241">
                  <c:v>149.46686403559607</c:v>
                </c:pt>
                <c:pt idx="242">
                  <c:v>149.47428803293553</c:v>
                </c:pt>
                <c:pt idx="243">
                  <c:v>149.4932726675646</c:v>
                </c:pt>
                <c:pt idx="244">
                  <c:v>149.52313628671547</c:v>
                </c:pt>
                <c:pt idx="245">
                  <c:v>149.56296727813657</c:v>
                </c:pt>
                <c:pt idx="246">
                  <c:v>149.6116499481175</c:v>
                </c:pt>
                <c:pt idx="247">
                  <c:v>149.6678945399375</c:v>
                </c:pt>
                <c:pt idx="248">
                  <c:v>149.73027057199917</c:v>
                </c:pt>
                <c:pt idx="249">
                  <c:v>149.79724261221054</c:v>
                </c:pt>
                <c:pt idx="250">
                  <c:v>149.86720756983632</c:v>
                </c:pt>
                <c:pt idx="251">
                  <c:v>149.93853257801237</c:v>
                </c:pt>
                <c:pt idx="252">
                  <c:v>150.0095925581981</c:v>
                </c:pt>
                <c:pt idx="253">
                  <c:v>150.07880659981913</c:v>
                </c:pt>
                <c:pt idx="254">
                  <c:v>150.14467235122964</c:v>
                </c:pt>
                <c:pt idx="255">
                  <c:v>150.20579769834873</c:v>
                </c:pt>
                <c:pt idx="256">
                  <c:v>150.26092910107135</c:v>
                </c:pt>
                <c:pt idx="257">
                  <c:v>150.30897606094138</c:v>
                </c:pt>
                <c:pt idx="258">
                  <c:v>150.3490313028988</c:v>
                </c:pt>
                <c:pt idx="259">
                  <c:v>150.38038636579975</c:v>
                </c:pt>
                <c:pt idx="260">
                  <c:v>150.40254240793374</c:v>
                </c:pt>
                <c:pt idx="261">
                  <c:v>150.41521614250576</c:v>
                </c:pt>
                <c:pt idx="262">
                  <c:v>150.41834092210516</c:v>
                </c:pt>
                <c:pt idx="263">
                  <c:v>150.41206308911802</c:v>
                </c:pt>
                <c:pt idx="264">
                  <c:v>150.39673379983327</c:v>
                </c:pt>
                <c:pt idx="265">
                  <c:v>150.37289661294594</c:v>
                </c:pt>
                <c:pt idx="266">
                  <c:v>150.34127120779684</c:v>
                </c:pt>
                <c:pt idx="267">
                  <c:v>150.3027336636605</c:v>
                </c:pt>
                <c:pt idx="268">
                  <c:v>150.25829378840075</c:v>
                </c:pt>
                <c:pt idx="269">
                  <c:v>150.20907003253868</c:v>
                </c:pt>
                <c:pt idx="270">
                  <c:v>150.15626256283554</c:v>
                </c:pt>
                <c:pt idx="271">
                  <c:v>150.10112509743539</c:v>
                </c:pt>
                <c:pt idx="272">
                  <c:v>150.04493612190853</c:v>
                </c:pt>
                <c:pt idx="273">
                  <c:v>149.9889701116441</c:v>
                </c:pt>
                <c:pt idx="274">
                  <c:v>149.93446938042624</c:v>
                </c:pt>
                <c:pt idx="275">
                  <c:v>149.8826171572692</c:v>
                </c:pt>
                <c:pt idx="276">
                  <c:v>149.83451246342926</c:v>
                </c:pt>
                <c:pt idx="277">
                  <c:v>149.79114731896294</c:v>
                </c:pt>
                <c:pt idx="278">
                  <c:v>149.75338675360157</c:v>
                </c:pt>
                <c:pt idx="279">
                  <c:v>149.72195203079332</c:v>
                </c:pt>
                <c:pt idx="280">
                  <c:v>149.69740741768314</c:v>
                </c:pt>
                <c:pt idx="281">
                  <c:v>149.68015074915866</c:v>
                </c:pt>
                <c:pt idx="282">
                  <c:v>149.6704079428971</c:v>
                </c:pt>
                <c:pt idx="283">
                  <c:v>149.6682315269771</c:v>
                </c:pt>
                <c:pt idx="284">
                  <c:v>149.67350314472523</c:v>
                </c:pt>
                <c:pt idx="285">
                  <c:v>149.6859399058596</c:v>
                </c:pt>
                <c:pt idx="286">
                  <c:v>149.70510436153165</c:v>
                </c:pt>
                <c:pt idx="287">
                  <c:v>149.73041779630256</c:v>
                </c:pt>
                <c:pt idx="288">
                  <c:v>149.7611764549431</c:v>
                </c:pt>
                <c:pt idx="289">
                  <c:v>149.79657025837506</c:v>
                </c:pt>
                <c:pt idx="290">
                  <c:v>149.8357035127794</c:v>
                </c:pt>
                <c:pt idx="291">
                  <c:v>149.87761708004814</c:v>
                </c:pt>
                <c:pt idx="292">
                  <c:v>149.9213114569554</c:v>
                </c:pt>
                <c:pt idx="293">
                  <c:v>149.96577020468945</c:v>
                </c:pt>
                <c:pt idx="294">
                  <c:v>150.00998317921446</c:v>
                </c:pt>
                <c:pt idx="295">
                  <c:v>150.05296903532184</c:v>
                </c:pt>
                <c:pt idx="296">
                  <c:v>150.09379651180262</c:v>
                </c:pt>
                <c:pt idx="297">
                  <c:v>150.13160405024811</c:v>
                </c:pt>
                <c:pt idx="298">
                  <c:v>150.16561735369257</c:v>
                </c:pt>
                <c:pt idx="299">
                  <c:v>150.19516455169995</c:v>
                </c:pt>
                <c:pt idx="300">
                  <c:v>150.2196887036116</c:v>
                </c:pt>
                <c:pt idx="301">
                  <c:v>150.23875743965453</c:v>
                </c:pt>
                <c:pt idx="302">
                  <c:v>150.25206960872788</c:v>
                </c:pt>
                <c:pt idx="303">
                  <c:v>150.2594588704025</c:v>
                </c:pt>
                <c:pt idx="304">
                  <c:v>150.2608942356287</c:v>
                </c:pt>
                <c:pt idx="305">
                  <c:v>150.2564776247118</c:v>
                </c:pt>
                <c:pt idx="306">
                  <c:v>150.24643857131412</c:v>
                </c:pt>
                <c:pt idx="307">
                  <c:v>150.23112625678434</c:v>
                </c:pt>
                <c:pt idx="308">
                  <c:v>150.2109991093354</c:v>
                </c:pt>
                <c:pt idx="309">
                  <c:v>150.18661224693614</c:v>
                </c:pt>
                <c:pt idx="310">
                  <c:v>150.15860308077825</c:v>
                </c:pt>
                <c:pt idx="311">
                  <c:v>150.12767542741418</c:v>
                </c:pt>
                <c:pt idx="312">
                  <c:v>150.09458250176957</c:v>
                </c:pt>
                <c:pt idx="313">
                  <c:v>150.0601091798995</c:v>
                </c:pt>
                <c:pt idx="314">
                  <c:v>150.02505392931332</c:v>
                </c:pt>
                <c:pt idx="315">
                  <c:v>149.99021080573857</c:v>
                </c:pt>
                <c:pt idx="316">
                  <c:v>149.95635190822279</c:v>
                </c:pt>
                <c:pt idx="317">
                  <c:v>149.92421066948214</c:v>
                </c:pt>
                <c:pt idx="318">
                  <c:v>149.89446633554937</c:v>
                </c:pt>
                <c:pt idx="319">
                  <c:v>149.86772995836074</c:v>
                </c:pt>
                <c:pt idx="320">
                  <c:v>149.8445321874604</c:v>
                </c:pt>
                <c:pt idx="321">
                  <c:v>149.82531310319385</c:v>
                </c:pt>
                <c:pt idx="322">
                  <c:v>149.81041428452633</c:v>
                </c:pt>
                <c:pt idx="323">
                  <c:v>149.8000732510605</c:v>
                </c:pt>
                <c:pt idx="324">
                  <c:v>149.79442036222628</c:v>
                </c:pt>
                <c:pt idx="325">
                  <c:v>149.79347819839214</c:v>
                </c:pt>
                <c:pt idx="326">
                  <c:v>149.79716339031697</c:v>
                </c:pt>
                <c:pt idx="327">
                  <c:v>149.80529080647426</c:v>
                </c:pt>
                <c:pt idx="328">
                  <c:v>149.81757995386866</c:v>
                </c:pt>
                <c:pt idx="329">
                  <c:v>149.83366339847083</c:v>
                </c:pt>
                <c:pt idx="330">
                  <c:v>149.85309696762778</c:v>
                </c:pt>
                <c:pt idx="331">
                  <c:v>149.8753714598669</c:v>
                </c:pt>
                <c:pt idx="332">
                  <c:v>149.89992555827476</c:v>
                </c:pt>
                <c:pt idx="333">
                  <c:v>149.92615962269906</c:v>
                </c:pt>
                <c:pt idx="334">
                  <c:v>149.95345002371457</c:v>
                </c:pt>
                <c:pt idx="335">
                  <c:v>149.98116367764487</c:v>
                </c:pt>
                <c:pt idx="336">
                  <c:v>150.00867244671366</c:v>
                </c:pt>
                <c:pt idx="337">
                  <c:v>150.03536708112802</c:v>
                </c:pt>
                <c:pt idx="338">
                  <c:v>150.0606703998914</c:v>
                </c:pt>
                <c:pt idx="339">
                  <c:v>150.08404943355055</c:v>
                </c:pt>
                <c:pt idx="340">
                  <c:v>150.1050262839276</c:v>
                </c:pt>
                <c:pt idx="341">
                  <c:v>150.12318749212812</c:v>
                </c:pt>
                <c:pt idx="342">
                  <c:v>150.13819174567053</c:v>
                </c:pt>
                <c:pt idx="343">
                  <c:v>150.1497757973762</c:v>
                </c:pt>
                <c:pt idx="344">
                  <c:v>150.15775851166</c:v>
                </c:pt>
                <c:pt idx="345">
                  <c:v>150.16204299708943</c:v>
                </c:pt>
                <c:pt idx="346">
                  <c:v>150.16261682664089</c:v>
                </c:pt>
                <c:pt idx="347">
                  <c:v>150.15955038815756</c:v>
                </c:pt>
                <c:pt idx="348">
                  <c:v>150.15299344638294</c:v>
                </c:pt>
                <c:pt idx="349">
                  <c:v>150.143170033968</c:v>
                </c:pt>
                <c:pt idx="350">
                  <c:v>150.13037182147514</c:v>
                </c:pt>
                <c:pt idx="351">
                  <c:v>150.11495014514952</c:v>
                </c:pt>
                <c:pt idx="352">
                  <c:v>150.097306895696</c:v>
                </c:pt>
                <c:pt idx="353">
                  <c:v>150.07788449114503</c:v>
                </c:pt>
                <c:pt idx="354">
                  <c:v>150.0571551718498</c:v>
                </c:pt>
                <c:pt idx="355">
                  <c:v>150.0356098655155</c:v>
                </c:pt>
                <c:pt idx="356">
                  <c:v>150.0137468747947</c:v>
                </c:pt>
                <c:pt idx="357">
                  <c:v>149.99206063932448</c:v>
                </c:pt>
                <c:pt idx="358">
                  <c:v>149.9710308181631</c:v>
                </c:pt>
                <c:pt idx="359">
                  <c:v>149.9511119275164</c:v>
                </c:pt>
                <c:pt idx="360">
                  <c:v>149.9327237526528</c:v>
                </c:pt>
                <c:pt idx="361">
                  <c:v>149.9162427323016</c:v>
                </c:pt>
                <c:pt idx="362">
                  <c:v>149.9019944890534</c:v>
                </c:pt>
                <c:pt idx="363">
                  <c:v>149.89024765086324</c:v>
                </c:pt>
                <c:pt idx="364">
                  <c:v>149.88120907733992</c:v>
                </c:pt>
                <c:pt idx="365">
                  <c:v>149.87502057081687</c:v>
                </c:pt>
                <c:pt idx="366">
                  <c:v>149.8717571170455</c:v>
                </c:pt>
                <c:pt idx="367">
                  <c:v>149.87142666458647</c:v>
                </c:pt>
                <c:pt idx="368">
                  <c:v>149.873971416484</c:v>
                </c:pt>
                <c:pt idx="369">
                  <c:v>149.87927057347537</c:v>
                </c:pt>
                <c:pt idx="370">
                  <c:v>149.88714443566832</c:v>
                </c:pt>
                <c:pt idx="371">
                  <c:v>149.89735974010833</c:v>
                </c:pt>
                <c:pt idx="372">
                  <c:v>149.90963608566216</c:v>
                </c:pt>
                <c:pt idx="373">
                  <c:v>149.92365327476773</c:v>
                </c:pt>
                <c:pt idx="374">
                  <c:v>149.93905938430754</c:v>
                </c:pt>
                <c:pt idx="375">
                  <c:v>149.95547936548513</c:v>
                </c:pt>
                <c:pt idx="376">
                  <c:v>149.97252396529714</c:v>
                </c:pt>
                <c:pt idx="377">
                  <c:v>149.9897987600283</c:v>
                </c:pt>
                <c:pt idx="378">
                  <c:v>150.00691309403567</c:v>
                </c:pt>
                <c:pt idx="379">
                  <c:v>150.02348872468914</c:v>
                </c:pt>
                <c:pt idx="380">
                  <c:v>150.03916798632986</c:v>
                </c:pt>
                <c:pt idx="381">
                  <c:v>150.05362130204173</c:v>
                </c:pt>
                <c:pt idx="382">
                  <c:v>150.06655389136466</c:v>
                </c:pt>
                <c:pt idx="383">
                  <c:v>150.07771154422443</c:v>
                </c:pt>
                <c:pt idx="384">
                  <c:v>150.0868853556896</c:v>
                </c:pt>
                <c:pt idx="385">
                  <c:v>150.09391534205506</c:v>
                </c:pt>
                <c:pt idx="386">
                  <c:v>150.09869288556425</c:v>
                </c:pt>
                <c:pt idx="387">
                  <c:v>150.10116198220132</c:v>
                </c:pt>
                <c:pt idx="388">
                  <c:v>150.10131929383246</c:v>
                </c:pt>
                <c:pt idx="389">
                  <c:v>150.0992130320016</c:v>
                </c:pt>
                <c:pt idx="390">
                  <c:v>150.09494072539485</c:v>
                </c:pt>
                <c:pt idx="391">
                  <c:v>150.0886459459266</c:v>
                </c:pt>
                <c:pt idx="392">
                  <c:v>150.08051408916913</c:v>
                </c:pt>
                <c:pt idx="393">
                  <c:v>150.07076732310088</c:v>
                </c:pt>
                <c:pt idx="394">
                  <c:v>150.05965883459078</c:v>
                </c:pt>
                <c:pt idx="395">
                  <c:v>150.04746651543098</c:v>
                </c:pt>
                <c:pt idx="396">
                  <c:v>150.03448623889258</c:v>
                </c:pt>
                <c:pt idx="397">
                  <c:v>150.02102488358344</c:v>
                </c:pt>
                <c:pt idx="398">
                  <c:v>150.0073932637663</c:v>
                </c:pt>
                <c:pt idx="399">
                  <c:v>149.9938991242437</c:v>
                </c:pt>
                <c:pt idx="400">
                  <c:v>149.98084035348916</c:v>
                </c:pt>
              </c:numCache>
            </c:numRef>
          </c:yVal>
          <c:smooth val="1"/>
        </c:ser>
        <c:axId val="51348982"/>
        <c:axId val="59487655"/>
      </c:scatterChart>
      <c:valAx>
        <c:axId val="51348982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7655"/>
        <c:crosses val="autoZero"/>
        <c:crossBetween val="midCat"/>
        <c:dispUnits/>
        <c:majorUnit val="200"/>
      </c:valAx>
      <c:valAx>
        <c:axId val="5948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kt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(m.nm.)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89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75"/>
          <c:y val="0.057"/>
          <c:w val="0.403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37"/>
          <c:w val="0.948"/>
          <c:h val="0.91825"/>
        </c:manualLayout>
      </c:layout>
      <c:scatterChart>
        <c:scatterStyle val="smoothMarker"/>
        <c:varyColors val="0"/>
        <c:ser>
          <c:idx val="0"/>
          <c:order val="0"/>
          <c:tx>
            <c:v>lijevo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'[2]Sheet1'!$B$6491:$B$6496</c:f>
              <c:numCache>
                <c:ptCount val="6"/>
                <c:pt idx="0">
                  <c:v>-98.10000000000001</c:v>
                </c:pt>
                <c:pt idx="1">
                  <c:v>-142.0061609542595</c:v>
                </c:pt>
                <c:pt idx="2">
                  <c:v>-185.5789039631146</c:v>
                </c:pt>
                <c:pt idx="3">
                  <c:v>-228.3823150607238</c:v>
                </c:pt>
                <c:pt idx="4">
                  <c:v>-269.19113882156284</c:v>
                </c:pt>
                <c:pt idx="5">
                  <c:v>-304.63843272429807</c:v>
                </c:pt>
              </c:numCache>
            </c:numRef>
          </c:xVal>
          <c:yVal>
            <c:numRef>
              <c:f>'[2]Sheet1'!$A$6491:$A$6496</c:f>
              <c:numCache>
                <c:ptCount val="6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</c:numCache>
            </c:numRef>
          </c:yVal>
          <c:smooth val="1"/>
        </c:ser>
        <c:ser>
          <c:idx val="1"/>
          <c:order val="1"/>
          <c:tx>
            <c:v>desno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'[2]Sheet1'!$C$6491:$C$6496</c:f>
              <c:numCache>
                <c:ptCount val="6"/>
                <c:pt idx="0">
                  <c:v>35.693306887844344</c:v>
                </c:pt>
                <c:pt idx="1">
                  <c:v>85.38662384837113</c:v>
                </c:pt>
                <c:pt idx="2">
                  <c:v>136.1856755153116</c:v>
                </c:pt>
                <c:pt idx="3">
                  <c:v>188.67724537519115</c:v>
                </c:pt>
                <c:pt idx="4">
                  <c:v>243.61195601676343</c:v>
                </c:pt>
                <c:pt idx="5">
                  <c:v>304.63843272429807</c:v>
                </c:pt>
              </c:numCache>
            </c:numRef>
          </c:xVal>
          <c:yVal>
            <c:numRef>
              <c:f>'[2]Sheet1'!$A$6491:$A$6496</c:f>
              <c:numCache>
                <c:ptCount val="6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</c:numCache>
            </c:numRef>
          </c:yVal>
          <c:smooth val="1"/>
        </c:ser>
        <c:ser>
          <c:idx val="2"/>
          <c:order val="2"/>
          <c:tx>
            <c:v>razlika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'[2]Sheet1'!$D$6491:$D$6496</c:f>
              <c:numCache>
                <c:ptCount val="6"/>
                <c:pt idx="0">
                  <c:v>-62.406693112155665</c:v>
                </c:pt>
                <c:pt idx="1">
                  <c:v>-56.619537105888384</c:v>
                </c:pt>
                <c:pt idx="2">
                  <c:v>-49.39322844780301</c:v>
                </c:pt>
                <c:pt idx="3">
                  <c:v>-39.70506968553266</c:v>
                </c:pt>
                <c:pt idx="4">
                  <c:v>-25.579182804799416</c:v>
                </c:pt>
                <c:pt idx="5">
                  <c:v>0</c:v>
                </c:pt>
              </c:numCache>
            </c:numRef>
          </c:xVal>
          <c:yVal>
            <c:numRef>
              <c:f>'[2]Sheet1'!$A$6491:$A$6496</c:f>
              <c:numCache>
                <c:ptCount val="6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</c:numCache>
            </c:numRef>
          </c:yVal>
          <c:smooth val="1"/>
        </c:ser>
        <c:axId val="65626848"/>
        <c:axId val="53770721"/>
      </c:scatterChart>
      <c:valAx>
        <c:axId val="6562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(kPa)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721"/>
        <c:crosses val="autoZero"/>
        <c:crossBetween val="midCat"/>
        <c:dispUnits/>
      </c:valAx>
      <c:valAx>
        <c:axId val="53770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dbina (m)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26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21375"/>
          <c:w val="0.1512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035"/>
          <c:w val="0.95625"/>
          <c:h val="0.8765"/>
        </c:manualLayout>
      </c:layout>
      <c:scatterChart>
        <c:scatterStyle val="smoothMarker"/>
        <c:varyColors val="0"/>
        <c:ser>
          <c:idx val="0"/>
          <c:order val="0"/>
          <c:tx>
            <c:v>nakon 2 dana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'[3]Sheet1'!$K$7:$K$28</c:f>
              <c:numCache>
                <c:ptCount val="2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'[3]Sheet1'!$L$7:$L$28</c:f>
              <c:numCache>
                <c:ptCount val="22"/>
                <c:pt idx="0">
                  <c:v>0.00742888062122602</c:v>
                </c:pt>
                <c:pt idx="1">
                  <c:v>0.030904917517558105</c:v>
                </c:pt>
                <c:pt idx="2">
                  <c:v>0.07937649972772207</c:v>
                </c:pt>
                <c:pt idx="3">
                  <c:v>0.12586832261163972</c:v>
                </c:pt>
                <c:pt idx="4">
                  <c:v>0.12322564243093105</c:v>
                </c:pt>
                <c:pt idx="5">
                  <c:v>0.0744810658809016</c:v>
                </c:pt>
                <c:pt idx="6">
                  <c:v>0.027793985133774714</c:v>
                </c:pt>
                <c:pt idx="7">
                  <c:v>0.006403477743052965</c:v>
                </c:pt>
                <c:pt idx="8">
                  <c:v>0.0009108379842868646</c:v>
                </c:pt>
                <c:pt idx="9">
                  <c:v>7.99883076590311E-05</c:v>
                </c:pt>
                <c:pt idx="10">
                  <c:v>4.336826309039409E-06</c:v>
                </c:pt>
                <c:pt idx="11">
                  <c:v>1.451702735262714E-07</c:v>
                </c:pt>
                <c:pt idx="12">
                  <c:v>3.000153717404032E-09</c:v>
                </c:pt>
                <c:pt idx="13">
                  <c:v>3.827978277337779E-11</c:v>
                </c:pt>
                <c:pt idx="14">
                  <c:v>3.015473858674862E-13</c:v>
                </c:pt>
                <c:pt idx="15">
                  <c:v>1.4665666906317499E-15</c:v>
                </c:pt>
                <c:pt idx="16">
                  <c:v>4.4036035333747305E-18</c:v>
                </c:pt>
                <c:pt idx="17">
                  <c:v>8.163469074563844E-21</c:v>
                </c:pt>
                <c:pt idx="18">
                  <c:v>9.343324617076528E-24</c:v>
                </c:pt>
                <c:pt idx="19">
                  <c:v>6.602193818256687E-27</c:v>
                </c:pt>
                <c:pt idx="20">
                  <c:v>2.8802835696072405E-30</c:v>
                </c:pt>
                <c:pt idx="21">
                  <c:v>7.757867719393091E-34</c:v>
                </c:pt>
              </c:numCache>
            </c:numRef>
          </c:yVal>
          <c:smooth val="1"/>
        </c:ser>
        <c:ser>
          <c:idx val="1"/>
          <c:order val="1"/>
          <c:tx>
            <c:v>nakon 4 dana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'[3]Sheet1'!$K$32:$K$53</c:f>
              <c:numCache>
                <c:ptCount val="2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'[3]Sheet1'!$L$32:$L$53</c:f>
              <c:numCache>
                <c:ptCount val="22"/>
                <c:pt idx="0">
                  <c:v>0.00021128829884586666</c:v>
                </c:pt>
                <c:pt idx="1">
                  <c:v>0.0009916070810583153</c:v>
                </c:pt>
                <c:pt idx="2">
                  <c:v>0.0036566539723118484</c:v>
                </c:pt>
                <c:pt idx="3">
                  <c:v>0.01059517620659286</c:v>
                </c:pt>
                <c:pt idx="4">
                  <c:v>0.02412195901582461</c:v>
                </c:pt>
                <c:pt idx="5">
                  <c:v>0.043151613530142505</c:v>
                </c:pt>
                <c:pt idx="6">
                  <c:v>0.06065429744533708</c:v>
                </c:pt>
                <c:pt idx="7">
                  <c:v>0.06698941522267683</c:v>
                </c:pt>
                <c:pt idx="8">
                  <c:v>0.058134088777726585</c:v>
                </c:pt>
                <c:pt idx="9">
                  <c:v>0.03964018066656801</c:v>
                </c:pt>
                <c:pt idx="10">
                  <c:v>0.02123833435938821</c:v>
                </c:pt>
                <c:pt idx="11">
                  <c:v>0.008940984769174806</c:v>
                </c:pt>
                <c:pt idx="12">
                  <c:v>0.002957537972039458</c:v>
                </c:pt>
                <c:pt idx="13">
                  <c:v>0.0007686973366081666</c:v>
                </c:pt>
                <c:pt idx="14">
                  <c:v>0.00015698584544494032</c:v>
                </c:pt>
                <c:pt idx="15">
                  <c:v>2.5191016302014392E-05</c:v>
                </c:pt>
                <c:pt idx="16">
                  <c:v>3.1762227677976872E-06</c:v>
                </c:pt>
                <c:pt idx="17">
                  <c:v>3.146706903752763E-07</c:v>
                </c:pt>
                <c:pt idx="18">
                  <c:v>2.44952402973366E-08</c:v>
                </c:pt>
                <c:pt idx="19">
                  <c:v>1.4982600113801242E-09</c:v>
                </c:pt>
                <c:pt idx="20">
                  <c:v>7.200667301167607E-11</c:v>
                </c:pt>
                <c:pt idx="21">
                  <c:v>2.719182615947883E-12</c:v>
                </c:pt>
              </c:numCache>
            </c:numRef>
          </c:yVal>
          <c:smooth val="1"/>
        </c:ser>
        <c:ser>
          <c:idx val="2"/>
          <c:order val="2"/>
          <c:tx>
            <c:v>nakon 6 dana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'[3]Sheet1'!$K$57:$K$78</c:f>
              <c:numCache>
                <c:ptCount val="2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'[3]Sheet1'!$L$57:$L$78</c:f>
              <c:numCache>
                <c:ptCount val="22"/>
                <c:pt idx="0">
                  <c:v>6.9389999084889E-06</c:v>
                </c:pt>
                <c:pt idx="1">
                  <c:v>3.390114572431913E-05</c:v>
                </c:pt>
                <c:pt idx="2">
                  <c:v>0.00014103229891287316</c:v>
                </c:pt>
                <c:pt idx="3">
                  <c:v>0.0004995851375449448</c:v>
                </c:pt>
                <c:pt idx="4">
                  <c:v>0.001506909426471601</c:v>
                </c:pt>
                <c:pt idx="5">
                  <c:v>0.0038703612657134162</c:v>
                </c:pt>
                <c:pt idx="6">
                  <c:v>0.008464524666720222</c:v>
                </c:pt>
                <c:pt idx="7">
                  <c:v>0.015763053893919656</c:v>
                </c:pt>
                <c:pt idx="8">
                  <c:v>0.02499567453428046</c:v>
                </c:pt>
                <c:pt idx="9">
                  <c:v>0.033750178732445166</c:v>
                </c:pt>
                <c:pt idx="10">
                  <c:v>0.03880377773077152</c:v>
                </c:pt>
                <c:pt idx="11">
                  <c:v>0.03798906937351363</c:v>
                </c:pt>
                <c:pt idx="12">
                  <c:v>0.03166868398437995</c:v>
                </c:pt>
                <c:pt idx="13">
                  <c:v>0.022479574844998795</c:v>
                </c:pt>
                <c:pt idx="14">
                  <c:v>0.01358729126483129</c:v>
                </c:pt>
                <c:pt idx="15">
                  <c:v>0.006993013918075912</c:v>
                </c:pt>
                <c:pt idx="16">
                  <c:v>0.003064662224298491</c:v>
                </c:pt>
                <c:pt idx="17">
                  <c:v>0.0011436353024055581</c:v>
                </c:pt>
                <c:pt idx="18">
                  <c:v>0.0003633952162704935</c:v>
                </c:pt>
                <c:pt idx="19">
                  <c:v>9.8323555369546E-05</c:v>
                </c:pt>
                <c:pt idx="20">
                  <c:v>2.2652840008237287E-05</c:v>
                </c:pt>
                <c:pt idx="21">
                  <c:v>4.44400415558739E-06</c:v>
                </c:pt>
              </c:numCache>
            </c:numRef>
          </c:yVal>
          <c:smooth val="1"/>
        </c:ser>
        <c:axId val="14174442"/>
        <c:axId val="60461115"/>
      </c:scatterChart>
      <c:valAx>
        <c:axId val="14174442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1115"/>
        <c:crosses val="autoZero"/>
        <c:crossBetween val="midCat"/>
        <c:dispUnits/>
        <c:majorUnit val="100"/>
      </c:valAx>
      <c:valAx>
        <c:axId val="604611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(kg/m3)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74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75"/>
          <c:y val="0.083"/>
          <c:w val="0.182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19"/>
      <c:depthPercent val="100"/>
      <c:rAngAx val="0"/>
      <c:perspective val="0"/>
    </c:view3D>
    <c:plotArea>
      <c:layout>
        <c:manualLayout>
          <c:xMode val="edge"/>
          <c:yMode val="edge"/>
          <c:x val="0.09875"/>
          <c:y val="0.052"/>
          <c:w val="0.69375"/>
          <c:h val="0.80225"/>
        </c:manualLayout>
      </c:layout>
      <c:surface3DChart>
        <c:ser>
          <c:idx val="0"/>
          <c:order val="0"/>
          <c:tx>
            <c:strRef>
              <c:f>'[3]Sheet1'!$AF$7</c:f>
              <c:strCache>
                <c:ptCount val="1"/>
                <c:pt idx="0">
                  <c:v>-50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'[3]Sheet1'!$AG$7:$AG$11</c:f>
              <c:numCache>
                <c:ptCount val="5"/>
                <c:pt idx="0">
                  <c:v>-50</c:v>
                </c:pt>
                <c:pt idx="1">
                  <c:v>-25</c:v>
                </c:pt>
                <c:pt idx="2">
                  <c:v>0</c:v>
                </c:pt>
                <c:pt idx="3">
                  <c:v>25</c:v>
                </c:pt>
                <c:pt idx="4">
                  <c:v>50</c:v>
                </c:pt>
              </c:numCache>
            </c:numRef>
          </c:cat>
          <c:val>
            <c:numRef>
              <c:f>'[3]Sheet1'!$AH$7:$AH$11</c:f>
              <c:numCache>
                <c:ptCount val="5"/>
                <c:pt idx="0">
                  <c:v>3.1415019013675605E-09</c:v>
                </c:pt>
                <c:pt idx="1">
                  <c:v>1.0750653597080053E-05</c:v>
                </c:pt>
                <c:pt idx="2">
                  <c:v>0.0001620071003454696</c:v>
                </c:pt>
                <c:pt idx="3">
                  <c:v>1.0750653597080053E-05</c:v>
                </c:pt>
                <c:pt idx="4">
                  <c:v>3.1415019013675605E-09</c:v>
                </c:pt>
              </c:numCache>
            </c:numRef>
          </c:val>
        </c:ser>
        <c:ser>
          <c:idx val="1"/>
          <c:order val="1"/>
          <c:tx>
            <c:strRef>
              <c:f>'[3]Sheet1'!$AF$12</c:f>
              <c:strCache>
                <c:ptCount val="1"/>
                <c:pt idx="0">
                  <c:v>-25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'[3]Sheet1'!$AH$12:$AH$16</c:f>
              <c:numCache>
                <c:ptCount val="5"/>
                <c:pt idx="0">
                  <c:v>2.474202169862766E-08</c:v>
                </c:pt>
                <c:pt idx="1">
                  <c:v>8.467061708846706E-05</c:v>
                </c:pt>
                <c:pt idx="2">
                  <c:v>0.001275944856291325</c:v>
                </c:pt>
                <c:pt idx="3">
                  <c:v>8.467061708846706E-05</c:v>
                </c:pt>
                <c:pt idx="4">
                  <c:v>2.474202169862766E-08</c:v>
                </c:pt>
              </c:numCache>
            </c:numRef>
          </c:val>
        </c:ser>
        <c:ser>
          <c:idx val="2"/>
          <c:order val="2"/>
          <c:tx>
            <c:strRef>
              <c:f>'[3]Sheet1'!$AF$17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'[3]Sheet1'!$AH$17:$AH$21</c:f>
              <c:numCache>
                <c:ptCount val="5"/>
                <c:pt idx="0">
                  <c:v>1.1326955749285704E-07</c:v>
                </c:pt>
                <c:pt idx="1">
                  <c:v>0.00038762407725112275</c:v>
                </c:pt>
                <c:pt idx="2">
                  <c:v>0.005841305573886133</c:v>
                </c:pt>
                <c:pt idx="3">
                  <c:v>0.00038762407725112275</c:v>
                </c:pt>
                <c:pt idx="4">
                  <c:v>1.1326955749285704E-07</c:v>
                </c:pt>
              </c:numCache>
            </c:numRef>
          </c:val>
        </c:ser>
        <c:ser>
          <c:idx val="3"/>
          <c:order val="3"/>
          <c:tx>
            <c:strRef>
              <c:f>'[3]Sheet1'!$AF$22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'[3]Sheet1'!$AH$22:$AH$26</c:f>
              <c:numCache>
                <c:ptCount val="5"/>
                <c:pt idx="0">
                  <c:v>3.0141952991912577E-07</c:v>
                </c:pt>
                <c:pt idx="1">
                  <c:v>0.001031499281329286</c:v>
                </c:pt>
                <c:pt idx="2">
                  <c:v>0.015544190505959718</c:v>
                </c:pt>
                <c:pt idx="3">
                  <c:v>0.001031499281329286</c:v>
                </c:pt>
                <c:pt idx="4">
                  <c:v>3.0141952991912577E-07</c:v>
                </c:pt>
              </c:numCache>
            </c:numRef>
          </c:val>
        </c:ser>
        <c:ser>
          <c:idx val="4"/>
          <c:order val="4"/>
          <c:tx>
            <c:strRef>
              <c:f>'[3]Sheet1'!$AF$27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'[3]Sheet1'!$AH$27:$AH$31</c:f>
              <c:numCache>
                <c:ptCount val="5"/>
                <c:pt idx="0">
                  <c:v>4.6624022150871066E-07</c:v>
                </c:pt>
                <c:pt idx="1">
                  <c:v>0.0015955384627601278</c:v>
                </c:pt>
                <c:pt idx="2">
                  <c:v>0.024043985559319265</c:v>
                </c:pt>
                <c:pt idx="3">
                  <c:v>0.0015955384627601278</c:v>
                </c:pt>
                <c:pt idx="4">
                  <c:v>4.6624022150871066E-07</c:v>
                </c:pt>
              </c:numCache>
            </c:numRef>
          </c:val>
        </c:ser>
        <c:ser>
          <c:idx val="5"/>
          <c:order val="5"/>
          <c:tx>
            <c:strRef>
              <c:f>'[3]Sheet1'!$AF$32</c:f>
              <c:strCache>
                <c:ptCount val="1"/>
                <c:pt idx="0">
                  <c:v>75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'[3]Sheet1'!$AH$32:$AH$36</c:f>
              <c:numCache>
                <c:ptCount val="5"/>
                <c:pt idx="0">
                  <c:v>4.1920673221332473E-07</c:v>
                </c:pt>
                <c:pt idx="1">
                  <c:v>0.0014345833633356933</c:v>
                </c:pt>
                <c:pt idx="2">
                  <c:v>0.021618470802648858</c:v>
                </c:pt>
                <c:pt idx="3">
                  <c:v>0.0014345833633356933</c:v>
                </c:pt>
                <c:pt idx="4">
                  <c:v>4.1920673221332473E-07</c:v>
                </c:pt>
              </c:numCache>
            </c:numRef>
          </c:val>
        </c:ser>
        <c:ser>
          <c:idx val="6"/>
          <c:order val="6"/>
          <c:tx>
            <c:strRef>
              <c:f>'[3]Sheet1'!$AF$37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'[3]Sheet1'!$AH$37:$AH$41</c:f>
              <c:numCache>
                <c:ptCount val="5"/>
                <c:pt idx="0">
                  <c:v>2.1909220415927596E-07</c:v>
                </c:pt>
                <c:pt idx="1">
                  <c:v>0.0007497637966450921</c:v>
                </c:pt>
                <c:pt idx="2">
                  <c:v>0.011298574318446367</c:v>
                </c:pt>
                <c:pt idx="3">
                  <c:v>0.0007497637966450921</c:v>
                </c:pt>
                <c:pt idx="4">
                  <c:v>2.1909220415927596E-07</c:v>
                </c:pt>
              </c:numCache>
            </c:numRef>
          </c:val>
        </c:ser>
        <c:ser>
          <c:idx val="7"/>
          <c:order val="7"/>
          <c:tx>
            <c:strRef>
              <c:f>'[3]Sheet1'!$AF$42</c:f>
              <c:strCache>
                <c:ptCount val="1"/>
                <c:pt idx="0">
                  <c:v>125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'[3]Sheet1'!$AH$42:$AH$46</c:f>
              <c:numCache>
                <c:ptCount val="5"/>
                <c:pt idx="0">
                  <c:v>6.65588430811964E-08</c:v>
                </c:pt>
                <c:pt idx="1">
                  <c:v>0.00022777355807961032</c:v>
                </c:pt>
                <c:pt idx="2">
                  <c:v>0.0034324363022793926</c:v>
                </c:pt>
                <c:pt idx="3">
                  <c:v>0.00022777355807961032</c:v>
                </c:pt>
                <c:pt idx="4">
                  <c:v>6.65588430811964E-08</c:v>
                </c:pt>
              </c:numCache>
            </c:numRef>
          </c:val>
        </c:ser>
        <c:ser>
          <c:idx val="8"/>
          <c:order val="8"/>
          <c:tx>
            <c:strRef>
              <c:f>'[3]Sheet1'!$AF$47</c:f>
              <c:strCache>
                <c:ptCount val="1"/>
                <c:pt idx="0">
                  <c:v>150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'[3]Sheet1'!$AH$47:$AH$51</c:f>
              <c:numCache>
                <c:ptCount val="5"/>
                <c:pt idx="0">
                  <c:v>1.175343387466159E-08</c:v>
                </c:pt>
                <c:pt idx="1">
                  <c:v>4.0221874800606425E-05</c:v>
                </c:pt>
                <c:pt idx="2">
                  <c:v>0.000606124013583194</c:v>
                </c:pt>
                <c:pt idx="3">
                  <c:v>4.0221874800606425E-05</c:v>
                </c:pt>
                <c:pt idx="4">
                  <c:v>1.175343387466159E-08</c:v>
                </c:pt>
              </c:numCache>
            </c:numRef>
          </c:val>
        </c:ser>
        <c:ser>
          <c:idx val="9"/>
          <c:order val="9"/>
          <c:tx>
            <c:strRef>
              <c:f>'[3]Sheet1'!$AF$52</c:f>
              <c:strCache>
                <c:ptCount val="1"/>
                <c:pt idx="0">
                  <c:v>175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'[3]Sheet1'!$AH$52:$AH$56</c:f>
              <c:numCache>
                <c:ptCount val="5"/>
                <c:pt idx="0">
                  <c:v>1.2064350220965395E-09</c:v>
                </c:pt>
                <c:pt idx="1">
                  <c:v>4.128587349986776E-06</c:v>
                </c:pt>
                <c:pt idx="2">
                  <c:v>6.221579544484733E-05</c:v>
                </c:pt>
                <c:pt idx="3">
                  <c:v>4.128587349986776E-06</c:v>
                </c:pt>
                <c:pt idx="4">
                  <c:v>1.2064350220965395E-09</c:v>
                </c:pt>
              </c:numCache>
            </c:numRef>
          </c:val>
        </c:ser>
        <c:ser>
          <c:idx val="10"/>
          <c:order val="10"/>
          <c:tx>
            <c:strRef>
              <c:f>'[3]Sheet1'!$AF$57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'[3]Sheet1'!$AH$57:$AH$61</c:f>
              <c:numCache>
                <c:ptCount val="5"/>
                <c:pt idx="0">
                  <c:v>7.198189365799261E-11</c:v>
                </c:pt>
                <c:pt idx="1">
                  <c:v>2.4633198650685415E-07</c:v>
                </c:pt>
                <c:pt idx="2">
                  <c:v>3.712102756910885E-06</c:v>
                </c:pt>
                <c:pt idx="3">
                  <c:v>2.4633198650685415E-07</c:v>
                </c:pt>
                <c:pt idx="4">
                  <c:v>7.198189365799261E-11</c:v>
                </c:pt>
              </c:numCache>
            </c:numRef>
          </c:val>
        </c:ser>
        <c:ser>
          <c:idx val="11"/>
          <c:order val="11"/>
          <c:tx>
            <c:strRef>
              <c:f>'[3]Sheet1'!$AF$62</c:f>
              <c:strCache>
                <c:ptCount val="1"/>
                <c:pt idx="0">
                  <c:v>225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'[3]Sheet1'!$AH$62:$AH$66</c:f>
              <c:numCache>
                <c:ptCount val="5"/>
                <c:pt idx="0">
                  <c:v>2.496449372918035E-12</c:v>
                </c:pt>
                <c:pt idx="1">
                  <c:v>8.543194711805277E-09</c:v>
                </c:pt>
                <c:pt idx="2">
                  <c:v>1.2874177280925895E-07</c:v>
                </c:pt>
                <c:pt idx="3">
                  <c:v>8.543194711805277E-09</c:v>
                </c:pt>
                <c:pt idx="4">
                  <c:v>2.496449372918035E-12</c:v>
                </c:pt>
              </c:numCache>
            </c:numRef>
          </c:val>
        </c:ser>
        <c:ser>
          <c:idx val="12"/>
          <c:order val="12"/>
          <c:tx>
            <c:strRef>
              <c:f>'[3]Sheet1'!$AF$67</c:f>
              <c:strCache>
                <c:ptCount val="1"/>
                <c:pt idx="0">
                  <c:v>250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'[3]Sheet1'!$AH$67:$AH$71</c:f>
              <c:numCache>
                <c:ptCount val="5"/>
                <c:pt idx="0">
                  <c:v>5.032715988837656E-14</c:v>
                </c:pt>
                <c:pt idx="1">
                  <c:v>1.722264953108153E-10</c:v>
                </c:pt>
                <c:pt idx="2">
                  <c:v>2.5953691890459706E-09</c:v>
                </c:pt>
                <c:pt idx="3">
                  <c:v>1.722264953108153E-10</c:v>
                </c:pt>
                <c:pt idx="4">
                  <c:v>5.032715988837656E-14</c:v>
                </c:pt>
              </c:numCache>
            </c:numRef>
          </c:val>
        </c:ser>
        <c:ser>
          <c:idx val="13"/>
          <c:order val="13"/>
          <c:tx>
            <c:strRef>
              <c:f>'[3]Sheet1'!$AF$72</c:f>
              <c:strCache>
                <c:ptCount val="1"/>
                <c:pt idx="0">
                  <c:v>275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'[3]Sheet1'!$AH$72:$AH$76</c:f>
              <c:numCache>
                <c:ptCount val="5"/>
                <c:pt idx="0">
                  <c:v>5.897422547233066E-16</c:v>
                </c:pt>
                <c:pt idx="1">
                  <c:v>2.018179485847596E-12</c:v>
                </c:pt>
                <c:pt idx="2">
                  <c:v>3.041297940877604E-11</c:v>
                </c:pt>
                <c:pt idx="3">
                  <c:v>2.018179485847596E-12</c:v>
                </c:pt>
                <c:pt idx="4">
                  <c:v>5.897422547233066E-16</c:v>
                </c:pt>
              </c:numCache>
            </c:numRef>
          </c:val>
        </c:ser>
        <c:ser>
          <c:idx val="14"/>
          <c:order val="14"/>
          <c:tx>
            <c:strRef>
              <c:f>'[3]Sheet1'!$AF$77</c:f>
              <c:strCache>
                <c:ptCount val="1"/>
                <c:pt idx="0">
                  <c:v>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'[3]Sheet1'!$AH$77:$AH$81</c:f>
              <c:numCache>
                <c:ptCount val="5"/>
                <c:pt idx="0">
                  <c:v>4.017003712177014E-18</c:v>
                </c:pt>
                <c:pt idx="1">
                  <c:v>1.3746741769915953E-14</c:v>
                </c:pt>
                <c:pt idx="2">
                  <c:v>2.071566861708686E-13</c:v>
                </c:pt>
                <c:pt idx="3">
                  <c:v>1.3746741769915953E-14</c:v>
                </c:pt>
                <c:pt idx="4">
                  <c:v>4.017003712177014E-18</c:v>
                </c:pt>
              </c:numCache>
            </c:numRef>
          </c:val>
        </c:ser>
        <c:axId val="7279124"/>
        <c:axId val="65512117"/>
        <c:axId val="52738142"/>
      </c:surface3D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124"/>
        <c:crossesAt val="1"/>
        <c:crossBetween val="between"/>
        <c:dispUnits/>
      </c:valAx>
      <c:ser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3655"/>
          <c:w val="0.1015"/>
          <c:h val="0.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5"/>
          <c:y val="0.0605"/>
          <c:w val="0.83225"/>
          <c:h val="0.879"/>
        </c:manualLayout>
      </c:layout>
      <c:surfaceChart>
        <c:ser>
          <c:idx val="0"/>
          <c:order val="0"/>
          <c:tx>
            <c:strRef>
              <c:f>'[3]Sheet1'!$AF$7</c:f>
              <c:strCache>
                <c:ptCount val="1"/>
                <c:pt idx="0">
                  <c:v>-50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'[3]Sheet1'!$AG$7:$AG$11</c:f>
              <c:numCache>
                <c:ptCount val="5"/>
                <c:pt idx="0">
                  <c:v>-50</c:v>
                </c:pt>
                <c:pt idx="1">
                  <c:v>-25</c:v>
                </c:pt>
                <c:pt idx="2">
                  <c:v>0</c:v>
                </c:pt>
                <c:pt idx="3">
                  <c:v>25</c:v>
                </c:pt>
                <c:pt idx="4">
                  <c:v>50</c:v>
                </c:pt>
              </c:numCache>
            </c:numRef>
          </c:cat>
          <c:val>
            <c:numRef>
              <c:f>'[3]Sheet1'!$AH$7:$AH$11</c:f>
              <c:numCache>
                <c:ptCount val="5"/>
                <c:pt idx="0">
                  <c:v>3.1415019013675605E-09</c:v>
                </c:pt>
                <c:pt idx="1">
                  <c:v>1.0750653597080053E-05</c:v>
                </c:pt>
                <c:pt idx="2">
                  <c:v>0.0001620071003454696</c:v>
                </c:pt>
                <c:pt idx="3">
                  <c:v>1.0750653597080053E-05</c:v>
                </c:pt>
                <c:pt idx="4">
                  <c:v>3.1415019013675605E-09</c:v>
                </c:pt>
              </c:numCache>
            </c:numRef>
          </c:val>
        </c:ser>
        <c:ser>
          <c:idx val="1"/>
          <c:order val="1"/>
          <c:tx>
            <c:strRef>
              <c:f>'[3]Sheet1'!$AF$12</c:f>
              <c:strCache>
                <c:ptCount val="1"/>
                <c:pt idx="0">
                  <c:v>-25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'[3]Sheet1'!$AH$12:$AH$16</c:f>
              <c:numCache>
                <c:ptCount val="5"/>
                <c:pt idx="0">
                  <c:v>2.474202169862766E-08</c:v>
                </c:pt>
                <c:pt idx="1">
                  <c:v>8.467061708846706E-05</c:v>
                </c:pt>
                <c:pt idx="2">
                  <c:v>0.001275944856291325</c:v>
                </c:pt>
                <c:pt idx="3">
                  <c:v>8.467061708846706E-05</c:v>
                </c:pt>
                <c:pt idx="4">
                  <c:v>2.474202169862766E-08</c:v>
                </c:pt>
              </c:numCache>
            </c:numRef>
          </c:val>
        </c:ser>
        <c:ser>
          <c:idx val="2"/>
          <c:order val="2"/>
          <c:tx>
            <c:strRef>
              <c:f>'[3]Sheet1'!$AF$17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'[3]Sheet1'!$AH$17:$AH$21</c:f>
              <c:numCache>
                <c:ptCount val="5"/>
                <c:pt idx="0">
                  <c:v>1.1326955749285704E-07</c:v>
                </c:pt>
                <c:pt idx="1">
                  <c:v>0.00038762407725112275</c:v>
                </c:pt>
                <c:pt idx="2">
                  <c:v>0.005841305573886133</c:v>
                </c:pt>
                <c:pt idx="3">
                  <c:v>0.00038762407725112275</c:v>
                </c:pt>
                <c:pt idx="4">
                  <c:v>1.1326955749285704E-07</c:v>
                </c:pt>
              </c:numCache>
            </c:numRef>
          </c:val>
        </c:ser>
        <c:ser>
          <c:idx val="3"/>
          <c:order val="3"/>
          <c:tx>
            <c:strRef>
              <c:f>'[3]Sheet1'!$AF$22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'[3]Sheet1'!$AH$22:$AH$26</c:f>
              <c:numCache>
                <c:ptCount val="5"/>
                <c:pt idx="0">
                  <c:v>3.0141952991912577E-07</c:v>
                </c:pt>
                <c:pt idx="1">
                  <c:v>0.001031499281329286</c:v>
                </c:pt>
                <c:pt idx="2">
                  <c:v>0.015544190505959718</c:v>
                </c:pt>
                <c:pt idx="3">
                  <c:v>0.001031499281329286</c:v>
                </c:pt>
                <c:pt idx="4">
                  <c:v>3.0141952991912577E-07</c:v>
                </c:pt>
              </c:numCache>
            </c:numRef>
          </c:val>
        </c:ser>
        <c:ser>
          <c:idx val="4"/>
          <c:order val="4"/>
          <c:tx>
            <c:strRef>
              <c:f>'[3]Sheet1'!$AF$27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'[3]Sheet1'!$AH$27:$AH$31</c:f>
              <c:numCache>
                <c:ptCount val="5"/>
                <c:pt idx="0">
                  <c:v>4.6624022150871066E-07</c:v>
                </c:pt>
                <c:pt idx="1">
                  <c:v>0.0015955384627601278</c:v>
                </c:pt>
                <c:pt idx="2">
                  <c:v>0.024043985559319265</c:v>
                </c:pt>
                <c:pt idx="3">
                  <c:v>0.0015955384627601278</c:v>
                </c:pt>
                <c:pt idx="4">
                  <c:v>4.6624022150871066E-07</c:v>
                </c:pt>
              </c:numCache>
            </c:numRef>
          </c:val>
        </c:ser>
        <c:ser>
          <c:idx val="5"/>
          <c:order val="5"/>
          <c:tx>
            <c:strRef>
              <c:f>'[3]Sheet1'!$AF$32</c:f>
              <c:strCache>
                <c:ptCount val="1"/>
                <c:pt idx="0">
                  <c:v>75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'[3]Sheet1'!$AH$32:$AH$36</c:f>
              <c:numCache>
                <c:ptCount val="5"/>
                <c:pt idx="0">
                  <c:v>4.1920673221332473E-07</c:v>
                </c:pt>
                <c:pt idx="1">
                  <c:v>0.0014345833633356933</c:v>
                </c:pt>
                <c:pt idx="2">
                  <c:v>0.021618470802648858</c:v>
                </c:pt>
                <c:pt idx="3">
                  <c:v>0.0014345833633356933</c:v>
                </c:pt>
                <c:pt idx="4">
                  <c:v>4.1920673221332473E-07</c:v>
                </c:pt>
              </c:numCache>
            </c:numRef>
          </c:val>
        </c:ser>
        <c:ser>
          <c:idx val="6"/>
          <c:order val="6"/>
          <c:tx>
            <c:strRef>
              <c:f>'[3]Sheet1'!$AF$37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'[3]Sheet1'!$AH$37:$AH$41</c:f>
              <c:numCache>
                <c:ptCount val="5"/>
                <c:pt idx="0">
                  <c:v>2.1909220415927596E-07</c:v>
                </c:pt>
                <c:pt idx="1">
                  <c:v>0.0007497637966450921</c:v>
                </c:pt>
                <c:pt idx="2">
                  <c:v>0.011298574318446367</c:v>
                </c:pt>
                <c:pt idx="3">
                  <c:v>0.0007497637966450921</c:v>
                </c:pt>
                <c:pt idx="4">
                  <c:v>2.1909220415927596E-07</c:v>
                </c:pt>
              </c:numCache>
            </c:numRef>
          </c:val>
        </c:ser>
        <c:ser>
          <c:idx val="7"/>
          <c:order val="7"/>
          <c:tx>
            <c:strRef>
              <c:f>'[3]Sheet1'!$AF$42</c:f>
              <c:strCache>
                <c:ptCount val="1"/>
                <c:pt idx="0">
                  <c:v>125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'[3]Sheet1'!$AH$42:$AH$46</c:f>
              <c:numCache>
                <c:ptCount val="5"/>
                <c:pt idx="0">
                  <c:v>6.65588430811964E-08</c:v>
                </c:pt>
                <c:pt idx="1">
                  <c:v>0.00022777355807961032</c:v>
                </c:pt>
                <c:pt idx="2">
                  <c:v>0.0034324363022793926</c:v>
                </c:pt>
                <c:pt idx="3">
                  <c:v>0.00022777355807961032</c:v>
                </c:pt>
                <c:pt idx="4">
                  <c:v>6.65588430811964E-08</c:v>
                </c:pt>
              </c:numCache>
            </c:numRef>
          </c:val>
        </c:ser>
        <c:ser>
          <c:idx val="8"/>
          <c:order val="8"/>
          <c:tx>
            <c:strRef>
              <c:f>'[3]Sheet1'!$AF$47</c:f>
              <c:strCache>
                <c:ptCount val="1"/>
                <c:pt idx="0">
                  <c:v>150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'[3]Sheet1'!$AH$47:$AH$51</c:f>
              <c:numCache>
                <c:ptCount val="5"/>
                <c:pt idx="0">
                  <c:v>1.175343387466159E-08</c:v>
                </c:pt>
                <c:pt idx="1">
                  <c:v>4.0221874800606425E-05</c:v>
                </c:pt>
                <c:pt idx="2">
                  <c:v>0.000606124013583194</c:v>
                </c:pt>
                <c:pt idx="3">
                  <c:v>4.0221874800606425E-05</c:v>
                </c:pt>
                <c:pt idx="4">
                  <c:v>1.175343387466159E-08</c:v>
                </c:pt>
              </c:numCache>
            </c:numRef>
          </c:val>
        </c:ser>
        <c:ser>
          <c:idx val="9"/>
          <c:order val="9"/>
          <c:tx>
            <c:strRef>
              <c:f>'[3]Sheet1'!$AF$52</c:f>
              <c:strCache>
                <c:ptCount val="1"/>
                <c:pt idx="0">
                  <c:v>175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'[3]Sheet1'!$AH$52:$AH$56</c:f>
              <c:numCache>
                <c:ptCount val="5"/>
                <c:pt idx="0">
                  <c:v>1.2064350220965395E-09</c:v>
                </c:pt>
                <c:pt idx="1">
                  <c:v>4.128587349986776E-06</c:v>
                </c:pt>
                <c:pt idx="2">
                  <c:v>6.221579544484733E-05</c:v>
                </c:pt>
                <c:pt idx="3">
                  <c:v>4.128587349986776E-06</c:v>
                </c:pt>
                <c:pt idx="4">
                  <c:v>1.2064350220965395E-09</c:v>
                </c:pt>
              </c:numCache>
            </c:numRef>
          </c:val>
        </c:ser>
        <c:ser>
          <c:idx val="10"/>
          <c:order val="10"/>
          <c:tx>
            <c:strRef>
              <c:f>'[3]Sheet1'!$AF$57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'[3]Sheet1'!$AH$57:$AH$61</c:f>
              <c:numCache>
                <c:ptCount val="5"/>
                <c:pt idx="0">
                  <c:v>7.198189365799261E-11</c:v>
                </c:pt>
                <c:pt idx="1">
                  <c:v>2.4633198650685415E-07</c:v>
                </c:pt>
                <c:pt idx="2">
                  <c:v>3.712102756910885E-06</c:v>
                </c:pt>
                <c:pt idx="3">
                  <c:v>2.4633198650685415E-07</c:v>
                </c:pt>
                <c:pt idx="4">
                  <c:v>7.198189365799261E-11</c:v>
                </c:pt>
              </c:numCache>
            </c:numRef>
          </c:val>
        </c:ser>
        <c:ser>
          <c:idx val="11"/>
          <c:order val="11"/>
          <c:tx>
            <c:strRef>
              <c:f>'[3]Sheet1'!$AF$62</c:f>
              <c:strCache>
                <c:ptCount val="1"/>
                <c:pt idx="0">
                  <c:v>225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'[3]Sheet1'!$AH$62:$AH$66</c:f>
              <c:numCache>
                <c:ptCount val="5"/>
                <c:pt idx="0">
                  <c:v>2.496449372918035E-12</c:v>
                </c:pt>
                <c:pt idx="1">
                  <c:v>8.543194711805277E-09</c:v>
                </c:pt>
                <c:pt idx="2">
                  <c:v>1.2874177280925895E-07</c:v>
                </c:pt>
                <c:pt idx="3">
                  <c:v>8.543194711805277E-09</c:v>
                </c:pt>
                <c:pt idx="4">
                  <c:v>2.496449372918035E-12</c:v>
                </c:pt>
              </c:numCache>
            </c:numRef>
          </c:val>
        </c:ser>
        <c:ser>
          <c:idx val="12"/>
          <c:order val="12"/>
          <c:tx>
            <c:strRef>
              <c:f>'[3]Sheet1'!$AF$67</c:f>
              <c:strCache>
                <c:ptCount val="1"/>
                <c:pt idx="0">
                  <c:v>250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'[3]Sheet1'!$AH$67:$AH$71</c:f>
              <c:numCache>
                <c:ptCount val="5"/>
                <c:pt idx="0">
                  <c:v>5.032715988837656E-14</c:v>
                </c:pt>
                <c:pt idx="1">
                  <c:v>1.722264953108153E-10</c:v>
                </c:pt>
                <c:pt idx="2">
                  <c:v>2.5953691890459706E-09</c:v>
                </c:pt>
                <c:pt idx="3">
                  <c:v>1.722264953108153E-10</c:v>
                </c:pt>
                <c:pt idx="4">
                  <c:v>5.032715988837656E-14</c:v>
                </c:pt>
              </c:numCache>
            </c:numRef>
          </c:val>
        </c:ser>
        <c:ser>
          <c:idx val="13"/>
          <c:order val="13"/>
          <c:tx>
            <c:strRef>
              <c:f>'[3]Sheet1'!$AF$72</c:f>
              <c:strCache>
                <c:ptCount val="1"/>
                <c:pt idx="0">
                  <c:v>275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'[3]Sheet1'!$AH$72:$AH$76</c:f>
              <c:numCache>
                <c:ptCount val="5"/>
                <c:pt idx="0">
                  <c:v>5.897422547233066E-16</c:v>
                </c:pt>
                <c:pt idx="1">
                  <c:v>2.018179485847596E-12</c:v>
                </c:pt>
                <c:pt idx="2">
                  <c:v>3.041297940877604E-11</c:v>
                </c:pt>
                <c:pt idx="3">
                  <c:v>2.018179485847596E-12</c:v>
                </c:pt>
                <c:pt idx="4">
                  <c:v>5.897422547233066E-16</c:v>
                </c:pt>
              </c:numCache>
            </c:numRef>
          </c:val>
        </c:ser>
        <c:ser>
          <c:idx val="14"/>
          <c:order val="14"/>
          <c:tx>
            <c:strRef>
              <c:f>'[3]Sheet1'!$AF$77</c:f>
              <c:strCache>
                <c:ptCount val="1"/>
                <c:pt idx="0">
                  <c:v>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'[3]Sheet1'!$AH$77:$AH$81</c:f>
              <c:numCache>
                <c:ptCount val="5"/>
                <c:pt idx="0">
                  <c:v>4.017003712177014E-18</c:v>
                </c:pt>
                <c:pt idx="1">
                  <c:v>1.3746741769915953E-14</c:v>
                </c:pt>
                <c:pt idx="2">
                  <c:v>2.071566861708686E-13</c:v>
                </c:pt>
                <c:pt idx="3">
                  <c:v>1.3746741769915953E-14</c:v>
                </c:pt>
                <c:pt idx="4">
                  <c:v>4.017003712177014E-18</c:v>
                </c:pt>
              </c:numCache>
            </c:numRef>
          </c:val>
        </c:ser>
        <c:axId val="4881231"/>
        <c:axId val="43931080"/>
        <c:axId val="59835401"/>
      </c:surfac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  <c:max val="0.0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00"/>
            </a:solidFill>
          </a:ln>
        </c:spPr>
        <c:crossAx val="4881231"/>
        <c:crossesAt val="1"/>
        <c:crossBetween val="midCat"/>
        <c:dispUnits/>
        <c:majorUnit val="0.0025"/>
      </c:valAx>
      <c:ser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9310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2675"/>
          <c:w val="0.22025"/>
          <c:h val="0.4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6"/>
          <c:w val="0.9335"/>
          <c:h val="0.91475"/>
        </c:manualLayout>
      </c:layout>
      <c:scatterChart>
        <c:scatterStyle val="smoothMarker"/>
        <c:varyColors val="0"/>
        <c:ser>
          <c:idx val="0"/>
          <c:order val="0"/>
          <c:tx>
            <c:v>razina vodnog lica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'[4]Sheet1'!$Q$20:$Q$25</c:f>
              <c:numCache>
                <c:ptCount val="6"/>
                <c:pt idx="0">
                  <c:v>7781.332951412594</c:v>
                </c:pt>
                <c:pt idx="1">
                  <c:v>6820.560856287435</c:v>
                </c:pt>
                <c:pt idx="2">
                  <c:v>5797.06234527338</c:v>
                </c:pt>
                <c:pt idx="3">
                  <c:v>4647.341792062864</c:v>
                </c:pt>
                <c:pt idx="4">
                  <c:v>3174.9247661955205</c:v>
                </c:pt>
                <c:pt idx="5">
                  <c:v>0</c:v>
                </c:pt>
              </c:numCache>
            </c:numRef>
          </c:xVal>
          <c:yVal>
            <c:numRef>
              <c:f>'[4]Sheet1'!$U$20:$U$25</c:f>
              <c:numCache>
                <c:ptCount val="6"/>
                <c:pt idx="0">
                  <c:v>35</c:v>
                </c:pt>
                <c:pt idx="1">
                  <c:v>35.362702332938056</c:v>
                </c:pt>
                <c:pt idx="2">
                  <c:v>35.94494712148726</c:v>
                </c:pt>
                <c:pt idx="3">
                  <c:v>36.96896905772407</c:v>
                </c:pt>
                <c:pt idx="4">
                  <c:v>39.12242864825977</c:v>
                </c:pt>
                <c:pt idx="5">
                  <c:v>47.234665329944086</c:v>
                </c:pt>
              </c:numCache>
            </c:numRef>
          </c:yVal>
          <c:smooth val="1"/>
        </c:ser>
        <c:ser>
          <c:idx val="1"/>
          <c:order val="1"/>
          <c:tx>
            <c:v>dno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'[4]Sheet1'!$Q$20:$Q$25</c:f>
              <c:numCache>
                <c:ptCount val="6"/>
                <c:pt idx="0">
                  <c:v>7781.332951412594</c:v>
                </c:pt>
                <c:pt idx="1">
                  <c:v>6820.560856287435</c:v>
                </c:pt>
                <c:pt idx="2">
                  <c:v>5797.06234527338</c:v>
                </c:pt>
                <c:pt idx="3">
                  <c:v>4647.341792062864</c:v>
                </c:pt>
                <c:pt idx="4">
                  <c:v>3174.9247661955205</c:v>
                </c:pt>
                <c:pt idx="5">
                  <c:v>0</c:v>
                </c:pt>
              </c:numCache>
            </c:numRef>
          </c:xVal>
          <c:yVal>
            <c:numRef>
              <c:f>'[4]Sheet1'!$T$20:$T$25</c:f>
              <c:numCache>
                <c:ptCount val="6"/>
                <c:pt idx="0">
                  <c:v>0</c:v>
                </c:pt>
                <c:pt idx="1">
                  <c:v>3.3627023329380585</c:v>
                </c:pt>
                <c:pt idx="2">
                  <c:v>6.944947121487253</c:v>
                </c:pt>
                <c:pt idx="3">
                  <c:v>10.968969057724056</c:v>
                </c:pt>
                <c:pt idx="4">
                  <c:v>16.12242864825976</c:v>
                </c:pt>
                <c:pt idx="5">
                  <c:v>27.23466532994408</c:v>
                </c:pt>
              </c:numCache>
            </c:numRef>
          </c:yVal>
          <c:smooth val="1"/>
        </c:ser>
        <c:axId val="1647698"/>
        <c:axId val="14829283"/>
      </c:scatterChart>
      <c:valAx>
        <c:axId val="1647698"/>
        <c:scaling>
          <c:orientation val="minMax"/>
          <c:max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283"/>
        <c:crosses val="autoZero"/>
        <c:crossBetween val="midCat"/>
        <c:dispUnits/>
      </c:valAx>
      <c:valAx>
        <c:axId val="1482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PE*10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75"/>
          <c:y val="0.388"/>
          <c:w val="0.3072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175"/>
          <c:w val="0.873"/>
          <c:h val="0.946"/>
        </c:manualLayout>
      </c:layout>
      <c:scatterChart>
        <c:scatterStyle val="smoothMarker"/>
        <c:varyColors val="0"/>
        <c:ser>
          <c:idx val="0"/>
          <c:order val="0"/>
          <c:tx>
            <c:v>T0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'[5]Sheet1'!$S$5:$AB$5</c:f>
              <c:numCache>
                <c:ptCount val="10"/>
                <c:pt idx="0">
                  <c:v>1.5</c:v>
                </c:pt>
                <c:pt idx="1">
                  <c:v>6</c:v>
                </c:pt>
                <c:pt idx="2">
                  <c:v>13.5</c:v>
                </c:pt>
                <c:pt idx="3">
                  <c:v>24</c:v>
                </c:pt>
                <c:pt idx="4">
                  <c:v>37.5</c:v>
                </c:pt>
                <c:pt idx="5">
                  <c:v>54</c:v>
                </c:pt>
                <c:pt idx="6">
                  <c:v>73.5</c:v>
                </c:pt>
                <c:pt idx="7">
                  <c:v>96</c:v>
                </c:pt>
                <c:pt idx="8">
                  <c:v>121.5</c:v>
                </c:pt>
                <c:pt idx="9">
                  <c:v>150</c:v>
                </c:pt>
              </c:numCache>
            </c:numRef>
          </c:yVal>
          <c:smooth val="1"/>
        </c:ser>
        <c:ser>
          <c:idx val="1"/>
          <c:order val="1"/>
          <c:tx>
            <c:v>T1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'[5]Sheet1'!$S$6:$AB$6</c:f>
              <c:numCache>
                <c:ptCount val="10"/>
                <c:pt idx="0">
                  <c:v>1.829276604273554</c:v>
                </c:pt>
                <c:pt idx="1">
                  <c:v>7.317106417094216</c:v>
                </c:pt>
                <c:pt idx="2">
                  <c:v>16.463489438461984</c:v>
                </c:pt>
                <c:pt idx="3">
                  <c:v>29.268425668376864</c:v>
                </c:pt>
                <c:pt idx="4">
                  <c:v>45.73191510683885</c:v>
                </c:pt>
                <c:pt idx="5">
                  <c:v>65.85395775384794</c:v>
                </c:pt>
                <c:pt idx="6">
                  <c:v>89.63455360940412</c:v>
                </c:pt>
                <c:pt idx="7">
                  <c:v>117.07370267350746</c:v>
                </c:pt>
                <c:pt idx="8">
                  <c:v>148.17140494615788</c:v>
                </c:pt>
                <c:pt idx="9">
                  <c:v>182.9276604273554</c:v>
                </c:pt>
              </c:numCache>
            </c:numRef>
          </c:yVal>
          <c:smooth val="1"/>
        </c:ser>
        <c:ser>
          <c:idx val="2"/>
          <c:order val="2"/>
          <c:tx>
            <c:v>T2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'[5]Sheet1'!$S$7:$AB$7</c:f>
              <c:numCache>
                <c:ptCount val="10"/>
                <c:pt idx="0">
                  <c:v>2.2801922404177493</c:v>
                </c:pt>
                <c:pt idx="1">
                  <c:v>9.120768961670997</c:v>
                </c:pt>
                <c:pt idx="2">
                  <c:v>20.521730163759738</c:v>
                </c:pt>
                <c:pt idx="3">
                  <c:v>36.48307584668399</c:v>
                </c:pt>
                <c:pt idx="4">
                  <c:v>57.00480601044373</c:v>
                </c:pt>
                <c:pt idx="5">
                  <c:v>82.08692065503895</c:v>
                </c:pt>
                <c:pt idx="6">
                  <c:v>111.7294197804697</c:v>
                </c:pt>
                <c:pt idx="7">
                  <c:v>145.93230338673595</c:v>
                </c:pt>
                <c:pt idx="8">
                  <c:v>184.6955714738377</c:v>
                </c:pt>
                <c:pt idx="9">
                  <c:v>228.01922404177492</c:v>
                </c:pt>
              </c:numCache>
            </c:numRef>
          </c:yVal>
          <c:smooth val="1"/>
        </c:ser>
        <c:ser>
          <c:idx val="3"/>
          <c:order val="3"/>
          <c:tx>
            <c:v>T3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'[5]Sheet1'!$S$8:$AB$8</c:f>
              <c:numCache>
                <c:ptCount val="10"/>
                <c:pt idx="0">
                  <c:v>2.9209646049804006</c:v>
                </c:pt>
                <c:pt idx="1">
                  <c:v>11.683858419921602</c:v>
                </c:pt>
                <c:pt idx="2">
                  <c:v>26.288681444823602</c:v>
                </c:pt>
                <c:pt idx="3">
                  <c:v>46.73543367968641</c:v>
                </c:pt>
                <c:pt idx="4">
                  <c:v>73.02411512451</c:v>
                </c:pt>
                <c:pt idx="5">
                  <c:v>105.15472577929441</c:v>
                </c:pt>
                <c:pt idx="6">
                  <c:v>143.1272656440396</c:v>
                </c:pt>
                <c:pt idx="7">
                  <c:v>186.94173471874564</c:v>
                </c:pt>
                <c:pt idx="8">
                  <c:v>236.5981330034124</c:v>
                </c:pt>
                <c:pt idx="9">
                  <c:v>292.09646049804</c:v>
                </c:pt>
              </c:numCache>
            </c:numRef>
          </c:yVal>
          <c:smooth val="1"/>
        </c:ser>
        <c:ser>
          <c:idx val="4"/>
          <c:order val="4"/>
          <c:tx>
            <c:v>T4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'[5]Sheet1'!$S$9:$AA$9</c:f>
              <c:numCache>
                <c:ptCount val="9"/>
                <c:pt idx="0">
                  <c:v>3.8753138014394324</c:v>
                </c:pt>
                <c:pt idx="1">
                  <c:v>15.50125520575773</c:v>
                </c:pt>
                <c:pt idx="2">
                  <c:v>34.877824212954884</c:v>
                </c:pt>
                <c:pt idx="3">
                  <c:v>62.00502082303092</c:v>
                </c:pt>
                <c:pt idx="4">
                  <c:v>96.8828450359858</c:v>
                </c:pt>
                <c:pt idx="5">
                  <c:v>139.51129685181954</c:v>
                </c:pt>
                <c:pt idx="6">
                  <c:v>189.89037627053213</c:v>
                </c:pt>
                <c:pt idx="7">
                  <c:v>248.02008329212367</c:v>
                </c:pt>
                <c:pt idx="8">
                  <c:v>313.900417916594</c:v>
                </c:pt>
              </c:numCache>
            </c:numRef>
          </c:yVal>
          <c:smooth val="1"/>
        </c:ser>
        <c:ser>
          <c:idx val="5"/>
          <c:order val="5"/>
          <c:tx>
            <c:v>T5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'[5]Sheet1'!$S$10:$Z$10</c:f>
              <c:numCache>
                <c:ptCount val="8"/>
                <c:pt idx="0">
                  <c:v>5.3869907932349825</c:v>
                </c:pt>
                <c:pt idx="1">
                  <c:v>21.54796317293993</c:v>
                </c:pt>
                <c:pt idx="2">
                  <c:v>48.48291713911483</c:v>
                </c:pt>
                <c:pt idx="3">
                  <c:v>86.19185269175972</c:v>
                </c:pt>
                <c:pt idx="4">
                  <c:v>134.67476983087454</c:v>
                </c:pt>
                <c:pt idx="5">
                  <c:v>193.93166855645933</c:v>
                </c:pt>
                <c:pt idx="6">
                  <c:v>263.9625488685141</c:v>
                </c:pt>
                <c:pt idx="7">
                  <c:v>344.7674107670389</c:v>
                </c:pt>
              </c:numCache>
            </c:numRef>
          </c:yVal>
          <c:smooth val="1"/>
        </c:ser>
        <c:ser>
          <c:idx val="6"/>
          <c:order val="6"/>
          <c:tx>
            <c:v>T6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'[5]Sheet1'!$S$11:$Y$11</c:f>
              <c:numCache>
                <c:ptCount val="7"/>
                <c:pt idx="0">
                  <c:v>7.992392253991071</c:v>
                </c:pt>
                <c:pt idx="1">
                  <c:v>31.969569015964282</c:v>
                </c:pt>
                <c:pt idx="2">
                  <c:v>71.93153028591962</c:v>
                </c:pt>
                <c:pt idx="3">
                  <c:v>127.87827606385713</c:v>
                </c:pt>
                <c:pt idx="4">
                  <c:v>199.80980634977675</c:v>
                </c:pt>
                <c:pt idx="5">
                  <c:v>287.7261211436785</c:v>
                </c:pt>
                <c:pt idx="6">
                  <c:v>391.6272204455624</c:v>
                </c:pt>
              </c:numCache>
            </c:numRef>
          </c:yVal>
          <c:smooth val="1"/>
        </c:ser>
        <c:ser>
          <c:idx val="7"/>
          <c:order val="7"/>
          <c:tx>
            <c:v>T7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'[5]Sheet1'!$S$12:$W$12</c:f>
              <c:numCache>
                <c:ptCount val="5"/>
                <c:pt idx="0">
                  <c:v>13.071316426435352</c:v>
                </c:pt>
                <c:pt idx="1">
                  <c:v>52.28526570574141</c:v>
                </c:pt>
                <c:pt idx="2">
                  <c:v>117.64184783791815</c:v>
                </c:pt>
                <c:pt idx="3">
                  <c:v>209.14106282296564</c:v>
                </c:pt>
                <c:pt idx="4">
                  <c:v>326.7829106608838</c:v>
                </c:pt>
              </c:numCache>
            </c:numRef>
          </c:yVal>
          <c:smooth val="1"/>
        </c:ser>
        <c:ser>
          <c:idx val="8"/>
          <c:order val="8"/>
          <c:tx>
            <c:v>T8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'[5]Sheet1'!$S$13:$V$13</c:f>
              <c:numCache>
                <c:ptCount val="4"/>
                <c:pt idx="0">
                  <c:v>25.134717234872472</c:v>
                </c:pt>
                <c:pt idx="1">
                  <c:v>100.53886893948989</c:v>
                </c:pt>
                <c:pt idx="2">
                  <c:v>226.2124551138522</c:v>
                </c:pt>
                <c:pt idx="3">
                  <c:v>402.15547575795955</c:v>
                </c:pt>
              </c:numCache>
            </c:numRef>
          </c:yVal>
          <c:smooth val="1"/>
        </c:ser>
        <c:ser>
          <c:idx val="11"/>
          <c:order val="9"/>
          <c:tx>
            <c:v>T9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'[5]Sheet1'!$S$2:$AB$2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</c:numCache>
            </c:numRef>
          </c:xVal>
          <c:yVal>
            <c:numRef>
              <c:f>'[5]Sheet1'!$S$14:$U$14</c:f>
              <c:numCache>
                <c:ptCount val="3"/>
                <c:pt idx="0">
                  <c:v>66.81972145284935</c:v>
                </c:pt>
                <c:pt idx="1">
                  <c:v>267.2788858113974</c:v>
                </c:pt>
                <c:pt idx="2">
                  <c:v>601.377493075644</c:v>
                </c:pt>
              </c:numCache>
            </c:numRef>
          </c:yVal>
          <c:smooth val="1"/>
        </c:ser>
        <c:ser>
          <c:idx val="9"/>
          <c:order val="10"/>
          <c:tx>
            <c:v>komora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'[5]Sheet1'!$R$2:$AC$2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1.1</c:v>
                </c:pt>
              </c:numCache>
            </c:numRef>
          </c:xVal>
          <c:yVal>
            <c:numRef>
              <c:f>'[5]Sheet1'!$R$17:$AC$17</c:f>
              <c:numCache>
                <c:ptCount val="1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</c:numCache>
            </c:numRef>
          </c:yVal>
          <c:smooth val="1"/>
        </c:ser>
        <c:ser>
          <c:idx val="10"/>
          <c:order val="11"/>
          <c:tx>
            <c:v>tan alfa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'[5]Sheet1'!$S$26:$S$28</c:f>
              <c:numCache>
                <c:ptCount val="3"/>
                <c:pt idx="0">
                  <c:v>-0.2329019364099156</c:v>
                </c:pt>
                <c:pt idx="1">
                  <c:v>0</c:v>
                </c:pt>
                <c:pt idx="2">
                  <c:v>0.2329019364099156</c:v>
                </c:pt>
              </c:numCache>
            </c:numRef>
          </c:xVal>
          <c:yVal>
            <c:numRef>
              <c:f>'[5]Sheet1'!$T$26:$T$28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0</c:v>
                </c:pt>
              </c:numCache>
            </c:numRef>
          </c:yVal>
          <c:smooth val="1"/>
        </c:ser>
        <c:axId val="66354684"/>
        <c:axId val="60321245"/>
      </c:scatterChart>
      <c:valAx>
        <c:axId val="66354684"/>
        <c:scaling>
          <c:orientation val="minMax"/>
          <c:max val="1.1"/>
          <c:min val="-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(m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1245"/>
        <c:crosses val="autoZero"/>
        <c:crossBetween val="midCat"/>
        <c:dispUnits/>
        <c:majorUnit val="0.25"/>
      </c:valAx>
      <c:valAx>
        <c:axId val="6032124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18175"/>
          <c:w val="0.11875"/>
          <c:h val="0.5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132</xdr:row>
      <xdr:rowOff>85725</xdr:rowOff>
    </xdr:from>
    <xdr:to>
      <xdr:col>22</xdr:col>
      <xdr:colOff>161925</xdr:colOff>
      <xdr:row>151</xdr:row>
      <xdr:rowOff>104775</xdr:rowOff>
    </xdr:to>
    <xdr:graphicFrame>
      <xdr:nvGraphicFramePr>
        <xdr:cNvPr id="1" name="Chart 6"/>
        <xdr:cNvGraphicFramePr/>
      </xdr:nvGraphicFramePr>
      <xdr:xfrm>
        <a:off x="8486775" y="21859875"/>
        <a:ext cx="5819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293</xdr:row>
      <xdr:rowOff>0</xdr:rowOff>
    </xdr:from>
    <xdr:to>
      <xdr:col>17</xdr:col>
      <xdr:colOff>361950</xdr:colOff>
      <xdr:row>309</xdr:row>
      <xdr:rowOff>114300</xdr:rowOff>
    </xdr:to>
    <xdr:graphicFrame>
      <xdr:nvGraphicFramePr>
        <xdr:cNvPr id="2" name="Chart 10"/>
        <xdr:cNvGraphicFramePr/>
      </xdr:nvGraphicFramePr>
      <xdr:xfrm>
        <a:off x="7153275" y="48539400"/>
        <a:ext cx="43053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228600</xdr:colOff>
      <xdr:row>318</xdr:row>
      <xdr:rowOff>9525</xdr:rowOff>
    </xdr:from>
    <xdr:to>
      <xdr:col>62</xdr:col>
      <xdr:colOff>57150</xdr:colOff>
      <xdr:row>335</xdr:row>
      <xdr:rowOff>95250</xdr:rowOff>
    </xdr:to>
    <xdr:graphicFrame>
      <xdr:nvGraphicFramePr>
        <xdr:cNvPr id="3" name="Chart 11"/>
        <xdr:cNvGraphicFramePr/>
      </xdr:nvGraphicFramePr>
      <xdr:xfrm>
        <a:off x="33489900" y="52673250"/>
        <a:ext cx="53149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378</xdr:row>
      <xdr:rowOff>0</xdr:rowOff>
    </xdr:from>
    <xdr:to>
      <xdr:col>41</xdr:col>
      <xdr:colOff>47625</xdr:colOff>
      <xdr:row>399</xdr:row>
      <xdr:rowOff>95250</xdr:rowOff>
    </xdr:to>
    <xdr:graphicFrame>
      <xdr:nvGraphicFramePr>
        <xdr:cNvPr id="4" name="Chart 12"/>
        <xdr:cNvGraphicFramePr/>
      </xdr:nvGraphicFramePr>
      <xdr:xfrm>
        <a:off x="19240500" y="62398275"/>
        <a:ext cx="67532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400</xdr:row>
      <xdr:rowOff>0</xdr:rowOff>
    </xdr:from>
    <xdr:to>
      <xdr:col>36</xdr:col>
      <xdr:colOff>19050</xdr:colOff>
      <xdr:row>425</xdr:row>
      <xdr:rowOff>133350</xdr:rowOff>
    </xdr:to>
    <xdr:graphicFrame>
      <xdr:nvGraphicFramePr>
        <xdr:cNvPr id="5" name="Chart 13"/>
        <xdr:cNvGraphicFramePr/>
      </xdr:nvGraphicFramePr>
      <xdr:xfrm>
        <a:off x="19240500" y="66017775"/>
        <a:ext cx="3676650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28</xdr:col>
      <xdr:colOff>590550</xdr:colOff>
      <xdr:row>18</xdr:row>
      <xdr:rowOff>76200</xdr:rowOff>
    </xdr:to>
    <xdr:graphicFrame>
      <xdr:nvGraphicFramePr>
        <xdr:cNvPr id="6" name="Chart 14"/>
        <xdr:cNvGraphicFramePr/>
      </xdr:nvGraphicFramePr>
      <xdr:xfrm>
        <a:off x="13535025" y="171450"/>
        <a:ext cx="5076825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9525</xdr:colOff>
      <xdr:row>193</xdr:row>
      <xdr:rowOff>19050</xdr:rowOff>
    </xdr:from>
    <xdr:to>
      <xdr:col>40</xdr:col>
      <xdr:colOff>304800</xdr:colOff>
      <xdr:row>220</xdr:row>
      <xdr:rowOff>0</xdr:rowOff>
    </xdr:to>
    <xdr:graphicFrame>
      <xdr:nvGraphicFramePr>
        <xdr:cNvPr id="7" name="Chart 58"/>
        <xdr:cNvGraphicFramePr/>
      </xdr:nvGraphicFramePr>
      <xdr:xfrm>
        <a:off x="19859625" y="32232600"/>
        <a:ext cx="5781675" cy="4381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voje%20Mostecak\AppData\Local\Microsoft\Windows\Temporary%20Internet%20Files\Content.Outlook\W2USKJLH\program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voje%20Mostecak\AppData\Local\Microsoft\Windows\Temporary%20Internet%20Files\Content.Outlook\W2USKJLH\program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voje%20Mostecak\AppData\Local\Microsoft\Windows\Temporary%20Internet%20Files\Content.Outlook\W2USKJLH\program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voje%20Mostecak\AppData\Local\Microsoft\Windows\Temporary%20Internet%20Files\Content.Outlook\W2USKJLH\program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voje%20Mostecak\AppData\Local\Microsoft\Windows\Temporary%20Internet%20Files\Content.Outlook\W2USKJLH\Vodni%20u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=1s"/>
      <sheetName val="dt=2s"/>
      <sheetName val="dt=5s"/>
    </sheetNames>
    <sheetDataSet>
      <sheetData sheetId="0">
        <row r="5">
          <cell r="B5">
            <v>0</v>
          </cell>
          <cell r="F5">
            <v>149.35395</v>
          </cell>
        </row>
        <row r="6">
          <cell r="B6">
            <v>1</v>
          </cell>
          <cell r="F6">
            <v>149.60372206097497</v>
          </cell>
        </row>
        <row r="7">
          <cell r="B7">
            <v>2</v>
          </cell>
          <cell r="F7">
            <v>149.85303865954953</v>
          </cell>
        </row>
        <row r="8">
          <cell r="B8">
            <v>3</v>
          </cell>
          <cell r="F8">
            <v>150.10167396869664</v>
          </cell>
        </row>
        <row r="9">
          <cell r="B9">
            <v>4</v>
          </cell>
          <cell r="F9">
            <v>150.34940405719902</v>
          </cell>
        </row>
        <row r="10">
          <cell r="B10">
            <v>5</v>
          </cell>
          <cell r="F10">
            <v>150.59600707828108</v>
          </cell>
        </row>
        <row r="11">
          <cell r="B11">
            <v>6</v>
          </cell>
          <cell r="F11">
            <v>150.84126345242603</v>
          </cell>
        </row>
        <row r="12">
          <cell r="B12">
            <v>7</v>
          </cell>
          <cell r="F12">
            <v>151.08495604435996</v>
          </cell>
        </row>
        <row r="13">
          <cell r="B13">
            <v>8</v>
          </cell>
          <cell r="F13">
            <v>151.32687033417736</v>
          </cell>
        </row>
        <row r="14">
          <cell r="B14">
            <v>9</v>
          </cell>
          <cell r="F14">
            <v>151.5667945825981</v>
          </cell>
        </row>
        <row r="15">
          <cell r="B15">
            <v>10</v>
          </cell>
          <cell r="F15">
            <v>151.8045199903599</v>
          </cell>
        </row>
        <row r="16">
          <cell r="B16">
            <v>11</v>
          </cell>
          <cell r="F16">
            <v>152.03984085176486</v>
          </cell>
        </row>
        <row r="17">
          <cell r="B17">
            <v>12</v>
          </cell>
          <cell r="F17">
            <v>152.27255470241082</v>
          </cell>
        </row>
        <row r="18">
          <cell r="B18">
            <v>13</v>
          </cell>
          <cell r="F18">
            <v>152.50246246115015</v>
          </cell>
        </row>
        <row r="19">
          <cell r="B19">
            <v>14</v>
          </cell>
          <cell r="F19">
            <v>152.72936856633078</v>
          </cell>
        </row>
        <row r="20">
          <cell r="B20">
            <v>15</v>
          </cell>
          <cell r="F20">
            <v>152.95308110638263</v>
          </cell>
        </row>
        <row r="21">
          <cell r="B21">
            <v>16</v>
          </cell>
          <cell r="F21">
            <v>153.17341194482347</v>
          </cell>
        </row>
        <row r="22">
          <cell r="B22">
            <v>17</v>
          </cell>
          <cell r="F22">
            <v>153.39017683976587</v>
          </cell>
        </row>
        <row r="23">
          <cell r="B23">
            <v>18</v>
          </cell>
          <cell r="F23">
            <v>153.6031955580148</v>
          </cell>
        </row>
        <row r="24">
          <cell r="B24">
            <v>19</v>
          </cell>
          <cell r="F24">
            <v>153.81229198385157</v>
          </cell>
        </row>
        <row r="25">
          <cell r="B25">
            <v>20</v>
          </cell>
          <cell r="F25">
            <v>154.01729422260712</v>
          </cell>
        </row>
        <row r="26">
          <cell r="B26">
            <v>21</v>
          </cell>
          <cell r="F26">
            <v>154.21803469913075</v>
          </cell>
        </row>
        <row r="27">
          <cell r="B27">
            <v>22</v>
          </cell>
          <cell r="F27">
            <v>154.41435025126717</v>
          </cell>
        </row>
        <row r="28">
          <cell r="B28">
            <v>23</v>
          </cell>
          <cell r="F28">
            <v>154.60608221845615</v>
          </cell>
        </row>
        <row r="29">
          <cell r="B29">
            <v>24</v>
          </cell>
          <cell r="F29">
            <v>154.79307652557372</v>
          </cell>
        </row>
        <row r="30">
          <cell r="B30">
            <v>25</v>
          </cell>
          <cell r="F30">
            <v>154.9751837621353</v>
          </cell>
        </row>
        <row r="31">
          <cell r="B31">
            <v>26</v>
          </cell>
          <cell r="F31">
            <v>155.15225925698292</v>
          </cell>
        </row>
        <row r="32">
          <cell r="B32">
            <v>27</v>
          </cell>
          <cell r="F32">
            <v>155.32416314857994</v>
          </cell>
        </row>
        <row r="33">
          <cell r="B33">
            <v>28</v>
          </cell>
          <cell r="F33">
            <v>155.49076045103698</v>
          </cell>
        </row>
        <row r="34">
          <cell r="B34">
            <v>29</v>
          </cell>
          <cell r="F34">
            <v>155.65192111599245</v>
          </cell>
        </row>
        <row r="35">
          <cell r="B35">
            <v>30</v>
          </cell>
          <cell r="F35">
            <v>155.8075200904713</v>
          </cell>
        </row>
        <row r="36">
          <cell r="B36">
            <v>31</v>
          </cell>
          <cell r="F36">
            <v>155.9574373708432</v>
          </cell>
        </row>
        <row r="37">
          <cell r="B37">
            <v>32</v>
          </cell>
          <cell r="F37">
            <v>156.1015580530014</v>
          </cell>
        </row>
        <row r="38">
          <cell r="B38">
            <v>33</v>
          </cell>
          <cell r="F38">
            <v>156.23977237887982</v>
          </cell>
        </row>
        <row r="39">
          <cell r="B39">
            <v>34</v>
          </cell>
          <cell r="F39">
            <v>156.37197577942507</v>
          </cell>
        </row>
        <row r="40">
          <cell r="B40">
            <v>35</v>
          </cell>
          <cell r="F40">
            <v>156.4980689141366</v>
          </cell>
        </row>
        <row r="41">
          <cell r="B41">
            <v>36</v>
          </cell>
          <cell r="F41">
            <v>156.61795770728511</v>
          </cell>
        </row>
        <row r="42">
          <cell r="B42">
            <v>37</v>
          </cell>
          <cell r="F42">
            <v>156.731553380916</v>
          </cell>
        </row>
        <row r="43">
          <cell r="B43">
            <v>38</v>
          </cell>
          <cell r="F43">
            <v>156.83877248474172</v>
          </cell>
        </row>
        <row r="44">
          <cell r="B44">
            <v>39</v>
          </cell>
          <cell r="F44">
            <v>156.93953692302117</v>
          </cell>
        </row>
        <row r="45">
          <cell r="B45">
            <v>40</v>
          </cell>
          <cell r="F45">
            <v>157.03377397852248</v>
          </cell>
        </row>
        <row r="46">
          <cell r="B46">
            <v>41</v>
          </cell>
          <cell r="F46">
            <v>157.1214163336589</v>
          </cell>
        </row>
        <row r="47">
          <cell r="B47">
            <v>42</v>
          </cell>
          <cell r="F47">
            <v>157.20240208888475</v>
          </cell>
        </row>
        <row r="48">
          <cell r="B48">
            <v>43</v>
          </cell>
          <cell r="F48">
            <v>157.276674778432</v>
          </cell>
        </row>
        <row r="49">
          <cell r="B49">
            <v>44</v>
          </cell>
          <cell r="F49">
            <v>157.34418338346484</v>
          </cell>
        </row>
        <row r="50">
          <cell r="B50">
            <v>45</v>
          </cell>
          <cell r="F50">
            <v>157.40488234272323</v>
          </cell>
        </row>
        <row r="51">
          <cell r="B51">
            <v>46</v>
          </cell>
          <cell r="F51">
            <v>157.45873156072173</v>
          </cell>
        </row>
        <row r="52">
          <cell r="B52">
            <v>47</v>
          </cell>
          <cell r="F52">
            <v>157.50569641356515</v>
          </cell>
        </row>
        <row r="53">
          <cell r="B53">
            <v>48</v>
          </cell>
          <cell r="F53">
            <v>157.54574775243645</v>
          </cell>
        </row>
        <row r="54">
          <cell r="B54">
            <v>49</v>
          </cell>
          <cell r="F54">
            <v>157.57886190480735</v>
          </cell>
        </row>
        <row r="55">
          <cell r="B55">
            <v>50</v>
          </cell>
          <cell r="F55">
            <v>157.60502067341687</v>
          </cell>
        </row>
        <row r="56">
          <cell r="B56">
            <v>51</v>
          </cell>
          <cell r="F56">
            <v>157.62421133305733</v>
          </cell>
        </row>
        <row r="57">
          <cell r="B57">
            <v>52</v>
          </cell>
          <cell r="F57">
            <v>157.63642662520155</v>
          </cell>
        </row>
        <row r="58">
          <cell r="B58">
            <v>53</v>
          </cell>
          <cell r="F58">
            <v>157.6416647505004</v>
          </cell>
        </row>
        <row r="59">
          <cell r="B59">
            <v>54</v>
          </cell>
          <cell r="F59">
            <v>157.6399293591733</v>
          </cell>
        </row>
        <row r="60">
          <cell r="B60">
            <v>55</v>
          </cell>
          <cell r="F60">
            <v>157.63122953930957</v>
          </cell>
        </row>
        <row r="61">
          <cell r="B61">
            <v>56</v>
          </cell>
          <cell r="F61">
            <v>157.61557980309306</v>
          </cell>
        </row>
        <row r="62">
          <cell r="B62">
            <v>57</v>
          </cell>
          <cell r="F62">
            <v>157.5930000709564</v>
          </cell>
        </row>
        <row r="63">
          <cell r="B63">
            <v>58</v>
          </cell>
          <cell r="F63">
            <v>157.56351565366703</v>
          </cell>
        </row>
        <row r="64">
          <cell r="B64">
            <v>59</v>
          </cell>
          <cell r="F64">
            <v>157.5271572323405</v>
          </cell>
        </row>
        <row r="65">
          <cell r="B65">
            <v>60</v>
          </cell>
          <cell r="F65">
            <v>157.48396083637275</v>
          </cell>
        </row>
        <row r="66">
          <cell r="B66">
            <v>61</v>
          </cell>
          <cell r="F66">
            <v>157.43396781927703</v>
          </cell>
        </row>
        <row r="67">
          <cell r="B67">
            <v>62</v>
          </cell>
          <cell r="F67">
            <v>157.37722483240623</v>
          </cell>
        </row>
        <row r="68">
          <cell r="B68">
            <v>63</v>
          </cell>
          <cell r="F68">
            <v>157.31378379653682</v>
          </cell>
        </row>
        <row r="69">
          <cell r="B69">
            <v>64</v>
          </cell>
          <cell r="F69">
            <v>157.24370187128557</v>
          </cell>
        </row>
        <row r="70">
          <cell r="B70">
            <v>65</v>
          </cell>
          <cell r="F70">
            <v>157.16704142232555</v>
          </cell>
        </row>
        <row r="71">
          <cell r="B71">
            <v>66</v>
          </cell>
          <cell r="F71">
            <v>157.08386998636348</v>
          </cell>
        </row>
        <row r="72">
          <cell r="B72">
            <v>67</v>
          </cell>
          <cell r="F72">
            <v>156.99426023383597</v>
          </cell>
        </row>
        <row r="73">
          <cell r="B73">
            <v>68</v>
          </cell>
          <cell r="F73">
            <v>156.89828992927826</v>
          </cell>
        </row>
        <row r="74">
          <cell r="B74">
            <v>69</v>
          </cell>
          <cell r="F74">
            <v>156.79604188931464</v>
          </cell>
        </row>
        <row r="75">
          <cell r="B75">
            <v>70</v>
          </cell>
          <cell r="F75">
            <v>156.68760393821628</v>
          </cell>
        </row>
        <row r="76">
          <cell r="B76">
            <v>71</v>
          </cell>
          <cell r="F76">
            <v>156.57306886096842</v>
          </cell>
        </row>
        <row r="77">
          <cell r="B77">
            <v>72</v>
          </cell>
          <cell r="F77">
            <v>156.45253435378493</v>
          </cell>
        </row>
        <row r="78">
          <cell r="B78">
            <v>73</v>
          </cell>
          <cell r="F78">
            <v>156.32610297200628</v>
          </cell>
        </row>
        <row r="79">
          <cell r="B79">
            <v>74</v>
          </cell>
          <cell r="F79">
            <v>156.1938820753125</v>
          </cell>
        </row>
        <row r="80">
          <cell r="B80">
            <v>75</v>
          </cell>
          <cell r="F80">
            <v>156.05598377018106</v>
          </cell>
        </row>
        <row r="81">
          <cell r="B81">
            <v>76</v>
          </cell>
          <cell r="F81">
            <v>155.91252484951676</v>
          </cell>
        </row>
        <row r="82">
          <cell r="B82">
            <v>77</v>
          </cell>
          <cell r="F82">
            <v>155.76362672937853</v>
          </cell>
        </row>
        <row r="83">
          <cell r="B83">
            <v>78</v>
          </cell>
          <cell r="F83">
            <v>155.60941538272658</v>
          </cell>
        </row>
        <row r="84">
          <cell r="B84">
            <v>79</v>
          </cell>
          <cell r="F84">
            <v>155.450021270111</v>
          </cell>
        </row>
        <row r="85">
          <cell r="B85">
            <v>80</v>
          </cell>
          <cell r="F85">
            <v>155.28557926722252</v>
          </cell>
        </row>
        <row r="86">
          <cell r="B86">
            <v>81</v>
          </cell>
          <cell r="F86">
            <v>155.1162285892252</v>
          </cell>
        </row>
        <row r="87">
          <cell r="B87">
            <v>82</v>
          </cell>
          <cell r="F87">
            <v>154.9421127117894</v>
          </cell>
        </row>
        <row r="88">
          <cell r="B88">
            <v>83</v>
          </cell>
          <cell r="F88">
            <v>154.763379288745</v>
          </cell>
        </row>
        <row r="89">
          <cell r="B89">
            <v>84</v>
          </cell>
          <cell r="F89">
            <v>154.58018006627296</v>
          </cell>
        </row>
        <row r="90">
          <cell r="B90">
            <v>85</v>
          </cell>
          <cell r="F90">
            <v>154.39267079355645</v>
          </cell>
        </row>
        <row r="91">
          <cell r="B91">
            <v>86</v>
          </cell>
          <cell r="F91">
            <v>154.20101112981155</v>
          </cell>
        </row>
        <row r="92">
          <cell r="B92">
            <v>87</v>
          </cell>
          <cell r="F92">
            <v>154.00536454762133</v>
          </cell>
        </row>
        <row r="93">
          <cell r="B93">
            <v>88</v>
          </cell>
          <cell r="F93">
            <v>153.80589823249713</v>
          </cell>
        </row>
        <row r="94">
          <cell r="B94">
            <v>89</v>
          </cell>
          <cell r="F94">
            <v>153.6027829785955</v>
          </cell>
        </row>
        <row r="95">
          <cell r="B95">
            <v>90</v>
          </cell>
          <cell r="F95">
            <v>153.39619308052036</v>
          </cell>
        </row>
        <row r="96">
          <cell r="B96">
            <v>91</v>
          </cell>
          <cell r="F96">
            <v>153.1863062211451</v>
          </cell>
        </row>
        <row r="97">
          <cell r="B97">
            <v>92</v>
          </cell>
          <cell r="F97">
            <v>152.97330335539257</v>
          </cell>
        </row>
        <row r="98">
          <cell r="B98">
            <v>93</v>
          </cell>
          <cell r="F98">
            <v>152.75736858991593</v>
          </cell>
        </row>
        <row r="99">
          <cell r="B99">
            <v>94</v>
          </cell>
          <cell r="F99">
            <v>152.53868905862834</v>
          </cell>
        </row>
        <row r="100">
          <cell r="B100">
            <v>95</v>
          </cell>
          <cell r="F100">
            <v>152.31745479403554</v>
          </cell>
        </row>
        <row r="101">
          <cell r="B101">
            <v>96</v>
          </cell>
          <cell r="F101">
            <v>152.09385859433155</v>
          </cell>
        </row>
        <row r="102">
          <cell r="B102">
            <v>97</v>
          </cell>
          <cell r="F102">
            <v>151.86809588622492</v>
          </cell>
        </row>
        <row r="103">
          <cell r="B103">
            <v>98</v>
          </cell>
          <cell r="F103">
            <v>151.64036458346988</v>
          </cell>
        </row>
        <row r="104">
          <cell r="B104">
            <v>99</v>
          </cell>
          <cell r="F104">
            <v>151.41086494108606</v>
          </cell>
        </row>
        <row r="105">
          <cell r="B105">
            <v>100</v>
          </cell>
          <cell r="F105">
            <v>151.17979940525782</v>
          </cell>
        </row>
        <row r="106">
          <cell r="B106">
            <v>101</v>
          </cell>
          <cell r="F106">
            <v>150.94737245891486</v>
          </cell>
        </row>
        <row r="107">
          <cell r="B107">
            <v>102</v>
          </cell>
          <cell r="F107">
            <v>150.71379046300473</v>
          </cell>
        </row>
        <row r="108">
          <cell r="B108">
            <v>103</v>
          </cell>
          <cell r="F108">
            <v>150.47926149347907</v>
          </cell>
        </row>
        <row r="109">
          <cell r="B109">
            <v>104</v>
          </cell>
          <cell r="F109">
            <v>150.2439951740262</v>
          </cell>
        </row>
        <row r="110">
          <cell r="B110">
            <v>105</v>
          </cell>
          <cell r="F110">
            <v>150.0082025045944</v>
          </cell>
        </row>
        <row r="111">
          <cell r="B111">
            <v>106</v>
          </cell>
          <cell r="F111">
            <v>149.77209568576254</v>
          </cell>
        </row>
        <row r="112">
          <cell r="B112">
            <v>107</v>
          </cell>
          <cell r="F112">
            <v>149.5358879390274</v>
          </cell>
        </row>
        <row r="113">
          <cell r="B113">
            <v>108</v>
          </cell>
          <cell r="F113">
            <v>149.29979332309046</v>
          </cell>
        </row>
        <row r="114">
          <cell r="B114">
            <v>109</v>
          </cell>
          <cell r="F114">
            <v>149.06402654624037</v>
          </cell>
        </row>
        <row r="115">
          <cell r="B115">
            <v>110</v>
          </cell>
          <cell r="F115">
            <v>148.8288027749417</v>
          </cell>
        </row>
        <row r="116">
          <cell r="B116">
            <v>111</v>
          </cell>
          <cell r="F116">
            <v>148.5943374387552</v>
          </cell>
        </row>
        <row r="117">
          <cell r="B117">
            <v>112</v>
          </cell>
          <cell r="F117">
            <v>148.36084603172992</v>
          </cell>
        </row>
        <row r="118">
          <cell r="B118">
            <v>113</v>
          </cell>
          <cell r="F118">
            <v>148.12854391042222</v>
          </cell>
        </row>
        <row r="119">
          <cell r="B119">
            <v>114</v>
          </cell>
          <cell r="F119">
            <v>147.89764608871292</v>
          </cell>
        </row>
        <row r="120">
          <cell r="B120">
            <v>115</v>
          </cell>
          <cell r="F120">
            <v>147.66836702960958</v>
          </cell>
        </row>
        <row r="121">
          <cell r="B121">
            <v>116</v>
          </cell>
          <cell r="F121">
            <v>147.44092043423623</v>
          </cell>
        </row>
        <row r="122">
          <cell r="B122">
            <v>117</v>
          </cell>
          <cell r="F122">
            <v>147.21551902822975</v>
          </cell>
        </row>
        <row r="123">
          <cell r="B123">
            <v>118</v>
          </cell>
          <cell r="F123">
            <v>146.99237434577756</v>
          </cell>
        </row>
        <row r="124">
          <cell r="B124">
            <v>119</v>
          </cell>
          <cell r="F124">
            <v>146.77169651154793</v>
          </cell>
        </row>
        <row r="125">
          <cell r="B125">
            <v>120</v>
          </cell>
          <cell r="F125">
            <v>146.5536940207791</v>
          </cell>
        </row>
        <row r="126">
          <cell r="B126">
            <v>121</v>
          </cell>
          <cell r="F126">
            <v>146.33857351781072</v>
          </cell>
        </row>
        <row r="127">
          <cell r="B127">
            <v>122</v>
          </cell>
          <cell r="F127">
            <v>146.1265395733553</v>
          </cell>
        </row>
        <row r="128">
          <cell r="B128">
            <v>123</v>
          </cell>
          <cell r="F128">
            <v>145.9177944608229</v>
          </cell>
        </row>
        <row r="129">
          <cell r="B129">
            <v>124</v>
          </cell>
          <cell r="F129">
            <v>145.71253793202715</v>
          </cell>
        </row>
        <row r="130">
          <cell r="B130">
            <v>125</v>
          </cell>
          <cell r="F130">
            <v>145.51096699261504</v>
          </cell>
        </row>
        <row r="131">
          <cell r="B131">
            <v>126</v>
          </cell>
          <cell r="F131">
            <v>145.31327567757552</v>
          </cell>
        </row>
        <row r="132">
          <cell r="B132">
            <v>127</v>
          </cell>
          <cell r="F132">
            <v>145.11965482719629</v>
          </cell>
        </row>
        <row r="133">
          <cell r="B133">
            <v>128</v>
          </cell>
          <cell r="F133">
            <v>144.93029186384874</v>
          </cell>
        </row>
        <row r="134">
          <cell r="B134">
            <v>129</v>
          </cell>
          <cell r="F134">
            <v>144.74537056999324</v>
          </cell>
        </row>
        <row r="135">
          <cell r="B135">
            <v>130</v>
          </cell>
          <cell r="F135">
            <v>144.56507086780653</v>
          </cell>
        </row>
        <row r="136">
          <cell r="B136">
            <v>131</v>
          </cell>
          <cell r="F136">
            <v>144.38956860084244</v>
          </cell>
        </row>
        <row r="137">
          <cell r="B137">
            <v>132</v>
          </cell>
          <cell r="F137">
            <v>144.21903531814507</v>
          </cell>
        </row>
        <row r="138">
          <cell r="B138">
            <v>133</v>
          </cell>
          <cell r="F138">
            <v>144.05363806123998</v>
          </cell>
        </row>
        <row r="139">
          <cell r="B139">
            <v>134</v>
          </cell>
          <cell r="F139">
            <v>143.8935391544351</v>
          </cell>
        </row>
        <row r="140">
          <cell r="B140">
            <v>135</v>
          </cell>
          <cell r="F140">
            <v>143.73889599886604</v>
          </cell>
        </row>
        <row r="141">
          <cell r="B141">
            <v>136</v>
          </cell>
          <cell r="F141">
            <v>143.58986087072427</v>
          </cell>
        </row>
        <row r="142">
          <cell r="B142">
            <v>137</v>
          </cell>
          <cell r="F142">
            <v>143.4465807241065</v>
          </cell>
        </row>
        <row r="143">
          <cell r="B143">
            <v>138</v>
          </cell>
          <cell r="F143">
            <v>143.30919699892434</v>
          </cell>
        </row>
        <row r="144">
          <cell r="B144">
            <v>139</v>
          </cell>
          <cell r="F144">
            <v>143.17784543430955</v>
          </cell>
        </row>
        <row r="145">
          <cell r="B145">
            <v>140</v>
          </cell>
          <cell r="F145">
            <v>143.05265588794822</v>
          </cell>
        </row>
        <row r="146">
          <cell r="B146">
            <v>141</v>
          </cell>
          <cell r="F146">
            <v>142.93375216177026</v>
          </cell>
        </row>
        <row r="147">
          <cell r="B147">
            <v>142</v>
          </cell>
          <cell r="F147">
            <v>142.82125183441383</v>
          </cell>
        </row>
        <row r="148">
          <cell r="B148">
            <v>143</v>
          </cell>
          <cell r="F148">
            <v>142.71526610087554</v>
          </cell>
        </row>
        <row r="149">
          <cell r="B149">
            <v>144</v>
          </cell>
          <cell r="F149">
            <v>142.61589961974633</v>
          </cell>
        </row>
        <row r="150">
          <cell r="B150">
            <v>145</v>
          </cell>
          <cell r="F150">
            <v>142.52325036842038</v>
          </cell>
        </row>
        <row r="151">
          <cell r="B151">
            <v>146</v>
          </cell>
          <cell r="F151">
            <v>142.4374095066502</v>
          </cell>
        </row>
        <row r="152">
          <cell r="B152">
            <v>147</v>
          </cell>
          <cell r="F152">
            <v>142.35846124880584</v>
          </cell>
        </row>
        <row r="153">
          <cell r="B153">
            <v>148</v>
          </cell>
          <cell r="F153">
            <v>142.28648274517715</v>
          </cell>
        </row>
        <row r="154">
          <cell r="B154">
            <v>149</v>
          </cell>
          <cell r="F154">
            <v>142.22154397264092</v>
          </cell>
        </row>
        <row r="155">
          <cell r="B155">
            <v>150</v>
          </cell>
          <cell r="F155">
            <v>142.16370763499208</v>
          </cell>
        </row>
        <row r="156">
          <cell r="B156">
            <v>151</v>
          </cell>
          <cell r="F156">
            <v>142.1130290732175</v>
          </cell>
        </row>
        <row r="157">
          <cell r="B157">
            <v>152</v>
          </cell>
          <cell r="F157">
            <v>142.06955618596663</v>
          </cell>
        </row>
        <row r="158">
          <cell r="B158">
            <v>153</v>
          </cell>
          <cell r="F158">
            <v>142.03332936044893</v>
          </cell>
        </row>
        <row r="159">
          <cell r="B159">
            <v>154</v>
          </cell>
          <cell r="F159">
            <v>142.00438141396137</v>
          </cell>
        </row>
        <row r="160">
          <cell r="B160">
            <v>155</v>
          </cell>
          <cell r="F160">
            <v>141.98273754622343</v>
          </cell>
        </row>
        <row r="161">
          <cell r="B161">
            <v>156</v>
          </cell>
          <cell r="F161">
            <v>141.9684153026679</v>
          </cell>
        </row>
        <row r="162">
          <cell r="B162">
            <v>157</v>
          </cell>
          <cell r="F162">
            <v>141.96142454880743</v>
          </cell>
        </row>
        <row r="163">
          <cell r="B163">
            <v>158</v>
          </cell>
          <cell r="F163">
            <v>141.96176745576798</v>
          </cell>
        </row>
        <row r="164">
          <cell r="B164">
            <v>159</v>
          </cell>
          <cell r="F164">
            <v>141.96943849704883</v>
          </cell>
        </row>
        <row r="165">
          <cell r="B165">
            <v>160</v>
          </cell>
          <cell r="F165">
            <v>141.98442445654013</v>
          </cell>
        </row>
        <row r="166">
          <cell r="B166">
            <v>161</v>
          </cell>
          <cell r="F166">
            <v>142.006704447797</v>
          </cell>
        </row>
        <row r="167">
          <cell r="B167">
            <v>162</v>
          </cell>
          <cell r="F167">
            <v>142.03624994453924</v>
          </cell>
        </row>
        <row r="168">
          <cell r="B168">
            <v>163</v>
          </cell>
          <cell r="F168">
            <v>142.07302482231435</v>
          </cell>
        </row>
        <row r="169">
          <cell r="B169">
            <v>164</v>
          </cell>
          <cell r="F169">
            <v>142.11698541123224</v>
          </cell>
        </row>
        <row r="170">
          <cell r="B170">
            <v>165</v>
          </cell>
          <cell r="F170">
            <v>142.16808055964836</v>
          </cell>
        </row>
        <row r="171">
          <cell r="B171">
            <v>166</v>
          </cell>
          <cell r="F171">
            <v>142.226251708644</v>
          </cell>
        </row>
        <row r="172">
          <cell r="B172">
            <v>167</v>
          </cell>
          <cell r="F172">
            <v>142.2914329771222</v>
          </cell>
        </row>
        <row r="173">
          <cell r="B173">
            <v>168</v>
          </cell>
          <cell r="F173">
            <v>142.36355125731063</v>
          </cell>
        </row>
        <row r="174">
          <cell r="B174">
            <v>169</v>
          </cell>
          <cell r="F174">
            <v>142.44252632043487</v>
          </cell>
        </row>
        <row r="175">
          <cell r="B175">
            <v>170</v>
          </cell>
          <cell r="F175">
            <v>142.5282709323003</v>
          </cell>
        </row>
        <row r="176">
          <cell r="B176">
            <v>171</v>
          </cell>
          <cell r="F176">
            <v>142.62069097849482</v>
          </cell>
        </row>
        <row r="177">
          <cell r="B177">
            <v>172</v>
          </cell>
          <cell r="F177">
            <v>142.71968559890155</v>
          </cell>
        </row>
        <row r="178">
          <cell r="B178">
            <v>173</v>
          </cell>
          <cell r="F178">
            <v>142.82514733118887</v>
          </cell>
        </row>
        <row r="179">
          <cell r="B179">
            <v>174</v>
          </cell>
          <cell r="F179">
            <v>142.9369622629238</v>
          </cell>
        </row>
        <row r="180">
          <cell r="B180">
            <v>175</v>
          </cell>
          <cell r="F180">
            <v>143.05501019193537</v>
          </cell>
        </row>
        <row r="181">
          <cell r="B181">
            <v>176</v>
          </cell>
          <cell r="F181">
            <v>143.17916479453856</v>
          </cell>
        </row>
        <row r="182">
          <cell r="B182">
            <v>177</v>
          </cell>
          <cell r="F182">
            <v>143.30929380121188</v>
          </cell>
        </row>
        <row r="183">
          <cell r="B183">
            <v>178</v>
          </cell>
          <cell r="F183">
            <v>143.4452591793089</v>
          </cell>
        </row>
        <row r="184">
          <cell r="B184">
            <v>179</v>
          </cell>
          <cell r="F184">
            <v>143.58691732237136</v>
          </cell>
        </row>
        <row r="185">
          <cell r="B185">
            <v>180</v>
          </cell>
          <cell r="F185">
            <v>143.73411924560153</v>
          </cell>
        </row>
        <row r="186">
          <cell r="B186">
            <v>181</v>
          </cell>
          <cell r="F186">
            <v>143.88671078704243</v>
          </cell>
        </row>
        <row r="187">
          <cell r="B187">
            <v>182</v>
          </cell>
          <cell r="F187">
            <v>144.04453281400833</v>
          </cell>
        </row>
        <row r="188">
          <cell r="B188">
            <v>183</v>
          </cell>
          <cell r="F188">
            <v>144.2074214343032</v>
          </cell>
        </row>
        <row r="189">
          <cell r="B189">
            <v>184</v>
          </cell>
          <cell r="F189">
            <v>144.37520821176133</v>
          </cell>
        </row>
        <row r="190">
          <cell r="B190">
            <v>185</v>
          </cell>
          <cell r="F190">
            <v>144.5477203856437</v>
          </cell>
        </row>
        <row r="191">
          <cell r="B191">
            <v>186</v>
          </cell>
          <cell r="F191">
            <v>144.72478109342356</v>
          </cell>
        </row>
        <row r="192">
          <cell r="B192">
            <v>187</v>
          </cell>
          <cell r="F192">
            <v>144.906209596498</v>
          </cell>
        </row>
        <row r="193">
          <cell r="B193">
            <v>188</v>
          </cell>
          <cell r="F193">
            <v>145.09182150836463</v>
          </cell>
        </row>
        <row r="194">
          <cell r="B194">
            <v>189</v>
          </cell>
          <cell r="F194">
            <v>145.28142902480948</v>
          </cell>
        </row>
        <row r="195">
          <cell r="B195">
            <v>190</v>
          </cell>
          <cell r="F195">
            <v>145.47484115565808</v>
          </cell>
        </row>
        <row r="196">
          <cell r="B196">
            <v>191</v>
          </cell>
          <cell r="F196">
            <v>145.6718639576507</v>
          </cell>
        </row>
        <row r="197">
          <cell r="B197">
            <v>192</v>
          </cell>
          <cell r="F197">
            <v>145.87230076801174</v>
          </cell>
        </row>
        <row r="198">
          <cell r="B198">
            <v>193</v>
          </cell>
          <cell r="F198">
            <v>146.07595243829516</v>
          </cell>
        </row>
        <row r="199">
          <cell r="B199">
            <v>194</v>
          </cell>
          <cell r="F199">
            <v>146.28261756809857</v>
          </cell>
        </row>
        <row r="200">
          <cell r="B200">
            <v>195</v>
          </cell>
          <cell r="F200">
            <v>146.4920927382531</v>
          </cell>
        </row>
        <row r="201">
          <cell r="B201">
            <v>196</v>
          </cell>
          <cell r="F201">
            <v>146.70417274310898</v>
          </cell>
        </row>
        <row r="202">
          <cell r="B202">
            <v>197</v>
          </cell>
          <cell r="F202">
            <v>146.91865082155263</v>
          </cell>
        </row>
        <row r="203">
          <cell r="B203">
            <v>198</v>
          </cell>
          <cell r="F203">
            <v>147.1353188864057</v>
          </cell>
        </row>
        <row r="204">
          <cell r="B204">
            <v>199</v>
          </cell>
          <cell r="F204">
            <v>147.3539677518736</v>
          </cell>
        </row>
        <row r="205">
          <cell r="B205">
            <v>200</v>
          </cell>
          <cell r="F205">
            <v>147.57438735872736</v>
          </cell>
        </row>
        <row r="206">
          <cell r="B206">
            <v>201</v>
          </cell>
          <cell r="F206">
            <v>147.79636699691991</v>
          </cell>
        </row>
        <row r="207">
          <cell r="B207">
            <v>202</v>
          </cell>
          <cell r="F207">
            <v>148.0196955253555</v>
          </cell>
        </row>
        <row r="208">
          <cell r="B208">
            <v>203</v>
          </cell>
          <cell r="F208">
            <v>148.2441615885484</v>
          </cell>
        </row>
        <row r="209">
          <cell r="B209">
            <v>204</v>
          </cell>
          <cell r="F209">
            <v>148.4695538299259</v>
          </cell>
        </row>
        <row r="210">
          <cell r="B210">
            <v>205</v>
          </cell>
          <cell r="F210">
            <v>148.695661101547</v>
          </cell>
        </row>
        <row r="211">
          <cell r="B211">
            <v>206</v>
          </cell>
          <cell r="F211">
            <v>148.92227267002778</v>
          </cell>
        </row>
        <row r="212">
          <cell r="B212">
            <v>207</v>
          </cell>
          <cell r="F212">
            <v>149.14917841848128</v>
          </cell>
        </row>
        <row r="213">
          <cell r="B213">
            <v>208</v>
          </cell>
          <cell r="F213">
            <v>149.37616904429711</v>
          </cell>
        </row>
        <row r="214">
          <cell r="B214">
            <v>209</v>
          </cell>
          <cell r="F214">
            <v>149.60303625260505</v>
          </cell>
        </row>
        <row r="215">
          <cell r="B215">
            <v>210</v>
          </cell>
          <cell r="F215">
            <v>149.82957294528134</v>
          </cell>
        </row>
        <row r="216">
          <cell r="B216">
            <v>211</v>
          </cell>
          <cell r="F216">
            <v>150.05557340537612</v>
          </cell>
        </row>
        <row r="217">
          <cell r="B217">
            <v>212</v>
          </cell>
          <cell r="F217">
            <v>150.2808334768536</v>
          </cell>
        </row>
        <row r="218">
          <cell r="B218">
            <v>213</v>
          </cell>
          <cell r="F218">
            <v>150.50515073955532</v>
          </cell>
        </row>
        <row r="219">
          <cell r="B219">
            <v>214</v>
          </cell>
          <cell r="F219">
            <v>150.7283246793096</v>
          </cell>
        </row>
        <row r="220">
          <cell r="B220">
            <v>215</v>
          </cell>
          <cell r="F220">
            <v>150.95015685312666</v>
          </cell>
        </row>
        <row r="221">
          <cell r="B221">
            <v>216</v>
          </cell>
          <cell r="F221">
            <v>151.1704510494323</v>
          </cell>
        </row>
        <row r="222">
          <cell r="B222">
            <v>217</v>
          </cell>
          <cell r="F222">
            <v>151.38901344330628</v>
          </cell>
        </row>
        <row r="223">
          <cell r="B223">
            <v>218</v>
          </cell>
          <cell r="F223">
            <v>151.60565274670506</v>
          </cell>
        </row>
        <row r="224">
          <cell r="B224">
            <v>219</v>
          </cell>
          <cell r="F224">
            <v>151.8201803536602</v>
          </cell>
        </row>
        <row r="225">
          <cell r="B225">
            <v>220</v>
          </cell>
          <cell r="F225">
            <v>152.03241048045493</v>
          </cell>
        </row>
        <row r="226">
          <cell r="B226">
            <v>221</v>
          </cell>
          <cell r="F226">
            <v>152.24216030079322</v>
          </cell>
        </row>
        <row r="227">
          <cell r="B227">
            <v>222</v>
          </cell>
          <cell r="F227">
            <v>152.44925007598437</v>
          </cell>
        </row>
        <row r="228">
          <cell r="B228">
            <v>223</v>
          </cell>
          <cell r="F228">
            <v>152.65350328017678</v>
          </cell>
        </row>
        <row r="229">
          <cell r="B229">
            <v>224</v>
          </cell>
          <cell r="F229">
            <v>152.85474672068227</v>
          </cell>
        </row>
        <row r="230">
          <cell r="B230">
            <v>225</v>
          </cell>
          <cell r="F230">
            <v>153.05281065344084</v>
          </cell>
        </row>
        <row r="231">
          <cell r="B231">
            <v>226</v>
          </cell>
          <cell r="F231">
            <v>153.24752889368293</v>
          </cell>
        </row>
        <row r="232">
          <cell r="B232">
            <v>227</v>
          </cell>
          <cell r="F232">
            <v>153.43873892185263</v>
          </cell>
        </row>
        <row r="233">
          <cell r="B233">
            <v>228</v>
          </cell>
          <cell r="F233">
            <v>153.6262819848616</v>
          </cell>
        </row>
        <row r="234">
          <cell r="B234">
            <v>229</v>
          </cell>
          <cell r="F234">
            <v>153.8100031927483</v>
          </cell>
        </row>
        <row r="235">
          <cell r="B235">
            <v>230</v>
          </cell>
          <cell r="F235">
            <v>153.9897516108222</v>
          </cell>
        </row>
        <row r="236">
          <cell r="B236">
            <v>231</v>
          </cell>
          <cell r="F236">
            <v>154.16538034737638</v>
          </cell>
        </row>
        <row r="237">
          <cell r="B237">
            <v>232</v>
          </cell>
          <cell r="F237">
            <v>154.33674663705546</v>
          </cell>
        </row>
        <row r="238">
          <cell r="B238">
            <v>233</v>
          </cell>
          <cell r="F238">
            <v>154.50371191996857</v>
          </cell>
        </row>
        <row r="239">
          <cell r="B239">
            <v>234</v>
          </cell>
          <cell r="F239">
            <v>154.66614191663965</v>
          </cell>
        </row>
        <row r="240">
          <cell r="B240">
            <v>235</v>
          </cell>
          <cell r="F240">
            <v>154.82390669888858</v>
          </cell>
        </row>
        <row r="241">
          <cell r="B241">
            <v>236</v>
          </cell>
          <cell r="F241">
            <v>154.97688075673858</v>
          </cell>
        </row>
        <row r="242">
          <cell r="B242">
            <v>237</v>
          </cell>
          <cell r="F242">
            <v>155.1249430614454</v>
          </cell>
        </row>
        <row r="243">
          <cell r="B243">
            <v>238</v>
          </cell>
          <cell r="F243">
            <v>155.26797712474476</v>
          </cell>
        </row>
        <row r="244">
          <cell r="B244">
            <v>239</v>
          </cell>
          <cell r="F244">
            <v>155.4058710544137</v>
          </cell>
        </row>
        <row r="245">
          <cell r="B245">
            <v>240</v>
          </cell>
          <cell r="F245">
            <v>155.53851760624156</v>
          </cell>
        </row>
        <row r="246">
          <cell r="B246">
            <v>241</v>
          </cell>
          <cell r="F246">
            <v>155.66581423250514</v>
          </cell>
        </row>
        <row r="247">
          <cell r="B247">
            <v>242</v>
          </cell>
          <cell r="F247">
            <v>155.7876631270409</v>
          </cell>
        </row>
        <row r="248">
          <cell r="B248">
            <v>243</v>
          </cell>
          <cell r="F248">
            <v>155.903971267006</v>
          </cell>
        </row>
        <row r="249">
          <cell r="B249">
            <v>244</v>
          </cell>
          <cell r="F249">
            <v>156.0146504514179</v>
          </cell>
        </row>
        <row r="250">
          <cell r="B250">
            <v>245</v>
          </cell>
          <cell r="F250">
            <v>156.11961733655937</v>
          </cell>
        </row>
        <row r="251">
          <cell r="B251">
            <v>246</v>
          </cell>
          <cell r="F251">
            <v>156.2187934683341</v>
          </cell>
        </row>
        <row r="252">
          <cell r="B252">
            <v>247</v>
          </cell>
          <cell r="F252">
            <v>156.3121053116546</v>
          </cell>
        </row>
        <row r="253">
          <cell r="B253">
            <v>248</v>
          </cell>
          <cell r="F253">
            <v>156.39948427694125</v>
          </cell>
        </row>
        <row r="254">
          <cell r="B254">
            <v>249</v>
          </cell>
          <cell r="F254">
            <v>156.48086674380855</v>
          </cell>
        </row>
        <row r="255">
          <cell r="B255">
            <v>250</v>
          </cell>
          <cell r="F255">
            <v>156.5561940820103</v>
          </cell>
        </row>
        <row r="256">
          <cell r="B256">
            <v>251</v>
          </cell>
          <cell r="F256">
            <v>156.62541266971243</v>
          </cell>
        </row>
        <row r="257">
          <cell r="B257">
            <v>252</v>
          </cell>
          <cell r="F257">
            <v>156.68847390915874</v>
          </cell>
        </row>
        <row r="258">
          <cell r="B258">
            <v>253</v>
          </cell>
          <cell r="F258">
            <v>156.74533423978968</v>
          </cell>
        </row>
        <row r="259">
          <cell r="B259">
            <v>254</v>
          </cell>
          <cell r="F259">
            <v>156.79595514887168</v>
          </cell>
        </row>
        <row r="260">
          <cell r="B260">
            <v>255</v>
          </cell>
          <cell r="F260">
            <v>156.84030317968956</v>
          </cell>
        </row>
        <row r="261">
          <cell r="B261">
            <v>256</v>
          </cell>
          <cell r="F261">
            <v>156.87834993735027</v>
          </cell>
        </row>
        <row r="262">
          <cell r="B262">
            <v>257</v>
          </cell>
          <cell r="F262">
            <v>156.91007209224256</v>
          </cell>
        </row>
        <row r="263">
          <cell r="B263">
            <v>258</v>
          </cell>
          <cell r="F263">
            <v>156.93545138119188</v>
          </cell>
        </row>
        <row r="264">
          <cell r="B264">
            <v>259</v>
          </cell>
          <cell r="F264">
            <v>156.9544746063465</v>
          </cell>
        </row>
        <row r="265">
          <cell r="B265">
            <v>260</v>
          </cell>
          <cell r="F265">
            <v>156.9671336318252</v>
          </cell>
        </row>
        <row r="266">
          <cell r="B266">
            <v>261</v>
          </cell>
          <cell r="F266">
            <v>156.97342537815325</v>
          </cell>
        </row>
        <row r="267">
          <cell r="B267">
            <v>262</v>
          </cell>
          <cell r="F267">
            <v>156.9733518145089</v>
          </cell>
        </row>
        <row r="268">
          <cell r="B268">
            <v>263</v>
          </cell>
          <cell r="F268">
            <v>156.96691994879734</v>
          </cell>
        </row>
        <row r="269">
          <cell r="B269">
            <v>264</v>
          </cell>
          <cell r="F269">
            <v>156.9541418155655</v>
          </cell>
        </row>
        <row r="270">
          <cell r="B270">
            <v>265</v>
          </cell>
          <cell r="F270">
            <v>156.9350344617665</v>
          </cell>
        </row>
        <row r="271">
          <cell r="B271">
            <v>266</v>
          </cell>
          <cell r="F271">
            <v>156.90961993037732</v>
          </cell>
        </row>
        <row r="272">
          <cell r="B272">
            <v>267</v>
          </cell>
          <cell r="F272">
            <v>156.87792524187034</v>
          </cell>
        </row>
        <row r="273">
          <cell r="B273">
            <v>268</v>
          </cell>
          <cell r="F273">
            <v>156.83998237353356</v>
          </cell>
        </row>
        <row r="274">
          <cell r="B274">
            <v>269</v>
          </cell>
          <cell r="F274">
            <v>156.7958282366315</v>
          </cell>
        </row>
        <row r="275">
          <cell r="B275">
            <v>270</v>
          </cell>
          <cell r="F275">
            <v>156.74550465139356</v>
          </cell>
        </row>
        <row r="276">
          <cell r="B276">
            <v>271</v>
          </cell>
          <cell r="F276">
            <v>156.68905831981334</v>
          </cell>
        </row>
        <row r="277">
          <cell r="B277">
            <v>272</v>
          </cell>
          <cell r="F277">
            <v>156.626540796238</v>
          </cell>
        </row>
        <row r="278">
          <cell r="B278">
            <v>273</v>
          </cell>
          <cell r="F278">
            <v>156.55800845572318</v>
          </cell>
        </row>
        <row r="279">
          <cell r="B279">
            <v>274</v>
          </cell>
          <cell r="F279">
            <v>156.48352246012516</v>
          </cell>
        </row>
        <row r="280">
          <cell r="B280">
            <v>275</v>
          </cell>
          <cell r="F280">
            <v>156.40314872189867</v>
          </cell>
        </row>
        <row r="281">
          <cell r="B281">
            <v>276</v>
          </cell>
          <cell r="F281">
            <v>156.3169578655649</v>
          </cell>
        </row>
        <row r="282">
          <cell r="B282">
            <v>277</v>
          </cell>
          <cell r="F282">
            <v>156.2250251868112</v>
          </cell>
        </row>
        <row r="283">
          <cell r="B283">
            <v>278</v>
          </cell>
          <cell r="F283">
            <v>156.12743060918146</v>
          </cell>
        </row>
        <row r="284">
          <cell r="B284">
            <v>279</v>
          </cell>
          <cell r="F284">
            <v>156.024258638312</v>
          </cell>
        </row>
        <row r="285">
          <cell r="B285">
            <v>280</v>
          </cell>
          <cell r="F285">
            <v>155.9155983136666</v>
          </cell>
        </row>
        <row r="286">
          <cell r="B286">
            <v>281</v>
          </cell>
          <cell r="F286">
            <v>155.80154315772032</v>
          </cell>
        </row>
        <row r="287">
          <cell r="B287">
            <v>282</v>
          </cell>
          <cell r="F287">
            <v>155.68219112254098</v>
          </cell>
        </row>
        <row r="288">
          <cell r="B288">
            <v>283</v>
          </cell>
          <cell r="F288">
            <v>155.55764453371393</v>
          </cell>
        </row>
        <row r="289">
          <cell r="B289">
            <v>284</v>
          </cell>
          <cell r="F289">
            <v>155.42801003155424</v>
          </cell>
        </row>
        <row r="290">
          <cell r="B290">
            <v>285</v>
          </cell>
          <cell r="F290">
            <v>155.2933985095498</v>
          </cell>
        </row>
        <row r="291">
          <cell r="B291">
            <v>286</v>
          </cell>
          <cell r="F291">
            <v>155.15392504997607</v>
          </cell>
        </row>
        <row r="292">
          <cell r="B292">
            <v>287</v>
          </cell>
          <cell r="F292">
            <v>155.0097088566233</v>
          </cell>
        </row>
        <row r="293">
          <cell r="B293">
            <v>288</v>
          </cell>
          <cell r="F293">
            <v>154.86087318457623</v>
          </cell>
        </row>
        <row r="294">
          <cell r="B294">
            <v>289</v>
          </cell>
          <cell r="F294">
            <v>154.7075452669855</v>
          </cell>
        </row>
        <row r="295">
          <cell r="B295">
            <v>290</v>
          </cell>
          <cell r="F295">
            <v>154.54985623877027</v>
          </cell>
        </row>
        <row r="296">
          <cell r="B296">
            <v>291</v>
          </cell>
          <cell r="F296">
            <v>154.38794105719177</v>
          </cell>
        </row>
        <row r="297">
          <cell r="B297">
            <v>292</v>
          </cell>
          <cell r="F297">
            <v>154.22193841923828</v>
          </cell>
        </row>
        <row r="298">
          <cell r="B298">
            <v>293</v>
          </cell>
          <cell r="F298">
            <v>154.05199067576294</v>
          </cell>
        </row>
        <row r="299">
          <cell r="B299">
            <v>294</v>
          </cell>
          <cell r="F299">
            <v>153.87824374231678</v>
          </cell>
        </row>
        <row r="300">
          <cell r="B300">
            <v>295</v>
          </cell>
          <cell r="F300">
            <v>153.70084700662218</v>
          </cell>
        </row>
        <row r="301">
          <cell r="B301">
            <v>296</v>
          </cell>
          <cell r="F301">
            <v>153.51995323263307</v>
          </cell>
        </row>
        <row r="302">
          <cell r="B302">
            <v>297</v>
          </cell>
          <cell r="F302">
            <v>153.33571846113145</v>
          </cell>
        </row>
        <row r="303">
          <cell r="B303">
            <v>298</v>
          </cell>
          <cell r="F303">
            <v>153.14830190681263</v>
          </cell>
        </row>
        <row r="304">
          <cell r="B304">
            <v>299</v>
          </cell>
          <cell r="F304">
            <v>152.95786585181492</v>
          </cell>
        </row>
        <row r="305">
          <cell r="B305">
            <v>300</v>
          </cell>
          <cell r="F305">
            <v>152.76457553565385</v>
          </cell>
        </row>
        <row r="306">
          <cell r="B306">
            <v>301</v>
          </cell>
          <cell r="F306">
            <v>152.56859904152503</v>
          </cell>
        </row>
        <row r="307">
          <cell r="B307">
            <v>302</v>
          </cell>
          <cell r="F307">
            <v>152.37010717894438</v>
          </cell>
        </row>
        <row r="308">
          <cell r="B308">
            <v>303</v>
          </cell>
          <cell r="F308">
            <v>152.16927336270055</v>
          </cell>
        </row>
        <row r="309">
          <cell r="B309">
            <v>304</v>
          </cell>
          <cell r="F309">
            <v>151.9662734880994</v>
          </cell>
        </row>
        <row r="310">
          <cell r="B310">
            <v>305</v>
          </cell>
          <cell r="F310">
            <v>151.76128580248707</v>
          </cell>
        </row>
        <row r="311">
          <cell r="B311">
            <v>306</v>
          </cell>
          <cell r="F311">
            <v>151.55449077304445</v>
          </cell>
        </row>
        <row r="312">
          <cell r="B312">
            <v>307</v>
          </cell>
          <cell r="F312">
            <v>151.34607095085406</v>
          </cell>
        </row>
        <row r="313">
          <cell r="B313">
            <v>308</v>
          </cell>
          <cell r="F313">
            <v>151.13621083124684</v>
          </cell>
        </row>
        <row r="314">
          <cell r="B314">
            <v>309</v>
          </cell>
          <cell r="F314">
            <v>150.9250967104457</v>
          </cell>
        </row>
        <row r="315">
          <cell r="B315">
            <v>310</v>
          </cell>
          <cell r="F315">
            <v>150.71291653853004</v>
          </cell>
        </row>
        <row r="316">
          <cell r="B316">
            <v>311</v>
          </cell>
          <cell r="F316">
            <v>150.49985976875607</v>
          </cell>
        </row>
        <row r="317">
          <cell r="B317">
            <v>312</v>
          </cell>
          <cell r="F317">
            <v>150.28611720327618</v>
          </cell>
        </row>
        <row r="318">
          <cell r="B318">
            <v>313</v>
          </cell>
          <cell r="F318">
            <v>150.07188083531076</v>
          </cell>
        </row>
        <row r="319">
          <cell r="B319">
            <v>314</v>
          </cell>
          <cell r="F319">
            <v>149.85734368783727</v>
          </cell>
        </row>
        <row r="320">
          <cell r="B320">
            <v>315</v>
          </cell>
          <cell r="F320">
            <v>149.64269964887032</v>
          </cell>
        </row>
        <row r="321">
          <cell r="B321">
            <v>316</v>
          </cell>
          <cell r="F321">
            <v>149.42814330341983</v>
          </cell>
        </row>
        <row r="322">
          <cell r="B322">
            <v>317</v>
          </cell>
          <cell r="F322">
            <v>149.2138697622244</v>
          </cell>
        </row>
        <row r="323">
          <cell r="B323">
            <v>318</v>
          </cell>
          <cell r="F323">
            <v>149.0000744873693</v>
          </cell>
        </row>
        <row r="324">
          <cell r="B324">
            <v>319</v>
          </cell>
          <cell r="F324">
            <v>148.78695311491074</v>
          </cell>
        </row>
        <row r="325">
          <cell r="B325">
            <v>320</v>
          </cell>
          <cell r="F325">
            <v>148.5747012746407</v>
          </cell>
        </row>
        <row r="326">
          <cell r="B326">
            <v>321</v>
          </cell>
          <cell r="F326">
            <v>148.3635144071385</v>
          </cell>
        </row>
        <row r="327">
          <cell r="B327">
            <v>322</v>
          </cell>
          <cell r="F327">
            <v>148.1535875782689</v>
          </cell>
        </row>
        <row r="328">
          <cell r="B328">
            <v>323</v>
          </cell>
          <cell r="F328">
            <v>147.94511529129898</v>
          </cell>
        </row>
        <row r="329">
          <cell r="B329">
            <v>324</v>
          </cell>
          <cell r="F329">
            <v>147.73829129681883</v>
          </cell>
        </row>
        <row r="330">
          <cell r="B330">
            <v>325</v>
          </cell>
          <cell r="F330">
            <v>147.53330840066502</v>
          </cell>
        </row>
        <row r="331">
          <cell r="B331">
            <v>326</v>
          </cell>
          <cell r="F331">
            <v>147.33035827005762</v>
          </cell>
        </row>
        <row r="332">
          <cell r="B332">
            <v>327</v>
          </cell>
          <cell r="F332">
            <v>147.1296312381752</v>
          </cell>
        </row>
        <row r="333">
          <cell r="B333">
            <v>328</v>
          </cell>
          <cell r="F333">
            <v>146.9313161074051</v>
          </cell>
        </row>
        <row r="334">
          <cell r="B334">
            <v>329</v>
          </cell>
          <cell r="F334">
            <v>146.73559995151803</v>
          </cell>
        </row>
        <row r="335">
          <cell r="B335">
            <v>330</v>
          </cell>
          <cell r="F335">
            <v>146.5426679170292</v>
          </cell>
        </row>
        <row r="336">
          <cell r="B336">
            <v>331</v>
          </cell>
          <cell r="F336">
            <v>146.35270302401975</v>
          </cell>
        </row>
        <row r="337">
          <cell r="B337">
            <v>332</v>
          </cell>
          <cell r="F337">
            <v>146.1658859667036</v>
          </cell>
        </row>
        <row r="338">
          <cell r="B338">
            <v>333</v>
          </cell>
          <cell r="F338">
            <v>145.9823949140361</v>
          </cell>
        </row>
        <row r="339">
          <cell r="B339">
            <v>334</v>
          </cell>
          <cell r="F339">
            <v>145.80240531067173</v>
          </cell>
        </row>
        <row r="340">
          <cell r="B340">
            <v>335</v>
          </cell>
          <cell r="F340">
            <v>145.6260896785869</v>
          </cell>
        </row>
        <row r="341">
          <cell r="B341">
            <v>336</v>
          </cell>
          <cell r="F341">
            <v>145.45361741969458</v>
          </cell>
        </row>
        <row r="342">
          <cell r="B342">
            <v>337</v>
          </cell>
          <cell r="F342">
            <v>145.28515461978455</v>
          </cell>
        </row>
        <row r="343">
          <cell r="B343">
            <v>338</v>
          </cell>
          <cell r="F343">
            <v>145.1208638541317</v>
          </cell>
        </row>
        <row r="344">
          <cell r="B344">
            <v>339</v>
          </cell>
          <cell r="F344">
            <v>144.96090399512107</v>
          </cell>
        </row>
        <row r="345">
          <cell r="B345">
            <v>340</v>
          </cell>
          <cell r="F345">
            <v>144.80543002224385</v>
          </cell>
        </row>
        <row r="346">
          <cell r="B346">
            <v>341</v>
          </cell>
          <cell r="F346">
            <v>144.65459283482403</v>
          </cell>
        </row>
        <row r="347">
          <cell r="B347">
            <v>342</v>
          </cell>
          <cell r="F347">
            <v>144.5085390678386</v>
          </cell>
        </row>
        <row r="348">
          <cell r="B348">
            <v>343</v>
          </cell>
          <cell r="F348">
            <v>144.36741091119643</v>
          </cell>
        </row>
        <row r="349">
          <cell r="B349">
            <v>344</v>
          </cell>
          <cell r="F349">
            <v>144.23134593284325</v>
          </cell>
        </row>
        <row r="350">
          <cell r="B350">
            <v>345</v>
          </cell>
          <cell r="F350">
            <v>144.1004769060592</v>
          </cell>
        </row>
        <row r="351">
          <cell r="B351">
            <v>346</v>
          </cell>
          <cell r="F351">
            <v>143.9749316413153</v>
          </cell>
        </row>
        <row r="352">
          <cell r="B352">
            <v>347</v>
          </cell>
          <cell r="F352">
            <v>143.85483282305157</v>
          </cell>
        </row>
        <row r="353">
          <cell r="B353">
            <v>348</v>
          </cell>
          <cell r="F353">
            <v>143.74029785173735</v>
          </cell>
        </row>
        <row r="354">
          <cell r="B354">
            <v>349</v>
          </cell>
          <cell r="F354">
            <v>143.63143869156727</v>
          </cell>
        </row>
        <row r="355">
          <cell r="B355">
            <v>350</v>
          </cell>
          <cell r="F355">
            <v>143.52836172414155</v>
          </cell>
        </row>
        <row r="356">
          <cell r="B356">
            <v>351</v>
          </cell>
          <cell r="F356">
            <v>143.43116760847045</v>
          </cell>
        </row>
        <row r="357">
          <cell r="B357">
            <v>352</v>
          </cell>
          <cell r="F357">
            <v>143.33995114763374</v>
          </cell>
        </row>
        <row r="358">
          <cell r="B358">
            <v>353</v>
          </cell>
          <cell r="F358">
            <v>143.25480116241513</v>
          </cell>
        </row>
        <row r="359">
          <cell r="B359">
            <v>354</v>
          </cell>
          <cell r="F359">
            <v>143.17580037222024</v>
          </cell>
        </row>
        <row r="360">
          <cell r="B360">
            <v>355</v>
          </cell>
          <cell r="F360">
            <v>143.1030252835725</v>
          </cell>
        </row>
        <row r="361">
          <cell r="B361">
            <v>356</v>
          </cell>
          <cell r="F361">
            <v>143.03654608646778</v>
          </cell>
        </row>
        <row r="362">
          <cell r="B362">
            <v>357</v>
          </cell>
          <cell r="F362">
            <v>142.97642655885153</v>
          </cell>
        </row>
        <row r="363">
          <cell r="B363">
            <v>358</v>
          </cell>
          <cell r="F363">
            <v>142.92272397946624</v>
          </cell>
        </row>
        <row r="364">
          <cell r="B364">
            <v>359</v>
          </cell>
          <cell r="F364">
            <v>142.87548904929804</v>
          </cell>
        </row>
        <row r="365">
          <cell r="B365">
            <v>360</v>
          </cell>
          <cell r="F365">
            <v>142.83476582183258</v>
          </cell>
        </row>
        <row r="366">
          <cell r="B366">
            <v>361</v>
          </cell>
          <cell r="F366">
            <v>142.80059164230917</v>
          </cell>
        </row>
        <row r="367">
          <cell r="B367">
            <v>362</v>
          </cell>
          <cell r="F367">
            <v>142.77299709614243</v>
          </cell>
        </row>
        <row r="368">
          <cell r="B368">
            <v>363</v>
          </cell>
          <cell r="F368">
            <v>142.7520059666566</v>
          </cell>
        </row>
        <row r="369">
          <cell r="B369">
            <v>364</v>
          </cell>
          <cell r="F369">
            <v>142.7376352022573</v>
          </cell>
        </row>
        <row r="370">
          <cell r="B370">
            <v>365</v>
          </cell>
          <cell r="F370">
            <v>142.72989489313946</v>
          </cell>
        </row>
        <row r="371">
          <cell r="B371">
            <v>366</v>
          </cell>
          <cell r="F371">
            <v>142.72878825760895</v>
          </cell>
        </row>
        <row r="372">
          <cell r="B372">
            <v>367</v>
          </cell>
          <cell r="F372">
            <v>142.7343116380685</v>
          </cell>
        </row>
        <row r="373">
          <cell r="B373">
            <v>368</v>
          </cell>
          <cell r="F373">
            <v>142.74645450669567</v>
          </cell>
        </row>
        <row r="374">
          <cell r="B374">
            <v>369</v>
          </cell>
          <cell r="F374">
            <v>142.76519948081457</v>
          </cell>
        </row>
        <row r="375">
          <cell r="B375">
            <v>370</v>
          </cell>
          <cell r="F375">
            <v>142.79052234793892</v>
          </cell>
        </row>
        <row r="376">
          <cell r="B376">
            <v>371</v>
          </cell>
          <cell r="F376">
            <v>142.82239210043818</v>
          </cell>
        </row>
        <row r="377">
          <cell r="B377">
            <v>372</v>
          </cell>
          <cell r="F377">
            <v>142.86077097975448</v>
          </cell>
        </row>
        <row r="378">
          <cell r="B378">
            <v>373</v>
          </cell>
          <cell r="F378">
            <v>142.9056145300731</v>
          </cell>
        </row>
        <row r="379">
          <cell r="B379">
            <v>374</v>
          </cell>
          <cell r="F379">
            <v>142.95687166132504</v>
          </cell>
        </row>
        <row r="380">
          <cell r="B380">
            <v>375</v>
          </cell>
          <cell r="F380">
            <v>143.01448472137704</v>
          </cell>
        </row>
        <row r="381">
          <cell r="B381">
            <v>376</v>
          </cell>
          <cell r="F381">
            <v>143.07838957724093</v>
          </cell>
        </row>
        <row r="382">
          <cell r="B382">
            <v>377</v>
          </cell>
          <cell r="F382">
            <v>143.14851570511166</v>
          </cell>
        </row>
        <row r="383">
          <cell r="B383">
            <v>378</v>
          </cell>
          <cell r="F383">
            <v>143.22478628902286</v>
          </cell>
        </row>
        <row r="384">
          <cell r="B384">
            <v>379</v>
          </cell>
          <cell r="F384">
            <v>143.30711832788666</v>
          </cell>
        </row>
        <row r="385">
          <cell r="B385">
            <v>380</v>
          </cell>
          <cell r="F385">
            <v>143.39542275066643</v>
          </cell>
        </row>
        <row r="386">
          <cell r="B386">
            <v>381</v>
          </cell>
          <cell r="F386">
            <v>143.48960453941118</v>
          </cell>
        </row>
        <row r="387">
          <cell r="B387">
            <v>382</v>
          </cell>
          <cell r="F387">
            <v>143.58956285986426</v>
          </cell>
        </row>
        <row r="388">
          <cell r="B388">
            <v>383</v>
          </cell>
          <cell r="F388">
            <v>143.69519119934188</v>
          </cell>
        </row>
        <row r="389">
          <cell r="B389">
            <v>384</v>
          </cell>
          <cell r="F389">
            <v>143.80637751156246</v>
          </cell>
        </row>
        <row r="390">
          <cell r="B390">
            <v>385</v>
          </cell>
          <cell r="F390">
            <v>143.92300436809458</v>
          </cell>
        </row>
        <row r="391">
          <cell r="B391">
            <v>386</v>
          </cell>
          <cell r="F391">
            <v>144.04494911607867</v>
          </cell>
        </row>
        <row r="392">
          <cell r="B392">
            <v>387</v>
          </cell>
          <cell r="F392">
            <v>144.17208404186698</v>
          </cell>
        </row>
        <row r="393">
          <cell r="B393">
            <v>388</v>
          </cell>
          <cell r="F393">
            <v>144.30427654021764</v>
          </cell>
        </row>
        <row r="394">
          <cell r="B394">
            <v>389</v>
          </cell>
          <cell r="F394">
            <v>144.44138928866963</v>
          </cell>
        </row>
        <row r="395">
          <cell r="B395">
            <v>390</v>
          </cell>
          <cell r="F395">
            <v>144.5832804267201</v>
          </cell>
        </row>
        <row r="396">
          <cell r="B396">
            <v>391</v>
          </cell>
          <cell r="F396">
            <v>144.72980373942065</v>
          </cell>
        </row>
        <row r="397">
          <cell r="B397">
            <v>392</v>
          </cell>
          <cell r="F397">
            <v>144.88080884500403</v>
          </cell>
        </row>
        <row r="398">
          <cell r="B398">
            <v>393</v>
          </cell>
          <cell r="F398">
            <v>145.0361413861534</v>
          </cell>
        </row>
        <row r="399">
          <cell r="B399">
            <v>394</v>
          </cell>
          <cell r="F399">
            <v>145.19564322452288</v>
          </cell>
        </row>
        <row r="400">
          <cell r="B400">
            <v>395</v>
          </cell>
          <cell r="F400">
            <v>145.3591526381211</v>
          </cell>
        </row>
        <row r="401">
          <cell r="B401">
            <v>396</v>
          </cell>
          <cell r="F401">
            <v>145.5265045211694</v>
          </cell>
        </row>
        <row r="402">
          <cell r="B402">
            <v>397</v>
          </cell>
          <cell r="F402">
            <v>145.6975305860519</v>
          </cell>
        </row>
        <row r="403">
          <cell r="B403">
            <v>398</v>
          </cell>
          <cell r="F403">
            <v>145.87205956697744</v>
          </cell>
        </row>
        <row r="404">
          <cell r="B404">
            <v>399</v>
          </cell>
          <cell r="F404">
            <v>146.04991742497955</v>
          </cell>
        </row>
        <row r="405">
          <cell r="B405">
            <v>400</v>
          </cell>
          <cell r="F405">
            <v>146.23092755388825</v>
          </cell>
        </row>
        <row r="406">
          <cell r="B406">
            <v>401</v>
          </cell>
          <cell r="F406">
            <v>146.41491098691438</v>
          </cell>
        </row>
        <row r="407">
          <cell r="B407">
            <v>402</v>
          </cell>
          <cell r="F407">
            <v>146.60168660349618</v>
          </cell>
        </row>
        <row r="408">
          <cell r="B408">
            <v>403</v>
          </cell>
          <cell r="F408">
            <v>146.7910713360683</v>
          </cell>
        </row>
        <row r="409">
          <cell r="B409">
            <v>404</v>
          </cell>
          <cell r="F409">
            <v>146.98288037642288</v>
          </cell>
        </row>
        <row r="410">
          <cell r="B410">
            <v>405</v>
          </cell>
          <cell r="F410">
            <v>147.17692738134437</v>
          </cell>
        </row>
        <row r="411">
          <cell r="B411">
            <v>406</v>
          </cell>
          <cell r="F411">
            <v>147.37302467721182</v>
          </cell>
        </row>
        <row r="412">
          <cell r="B412">
            <v>407</v>
          </cell>
          <cell r="F412">
            <v>147.57098346327408</v>
          </cell>
        </row>
        <row r="413">
          <cell r="B413">
            <v>408</v>
          </cell>
          <cell r="F413">
            <v>147.7706140133176</v>
          </cell>
        </row>
        <row r="414">
          <cell r="B414">
            <v>409</v>
          </cell>
          <cell r="F414">
            <v>147.97172587545862</v>
          </cell>
        </row>
        <row r="415">
          <cell r="B415">
            <v>410</v>
          </cell>
          <cell r="F415">
            <v>148.1741280698068</v>
          </cell>
        </row>
        <row r="416">
          <cell r="B416">
            <v>411</v>
          </cell>
          <cell r="F416">
            <v>148.37762928376029</v>
          </cell>
        </row>
        <row r="417">
          <cell r="B417">
            <v>412</v>
          </cell>
          <cell r="F417">
            <v>148.582038064707</v>
          </cell>
        </row>
        <row r="418">
          <cell r="B418">
            <v>413</v>
          </cell>
          <cell r="F418">
            <v>148.78716300992173</v>
          </cell>
        </row>
        <row r="419">
          <cell r="B419">
            <v>414</v>
          </cell>
          <cell r="F419">
            <v>148.99281295346213</v>
          </cell>
        </row>
        <row r="420">
          <cell r="B420">
            <v>415</v>
          </cell>
          <cell r="F420">
            <v>149.19879714988227</v>
          </cell>
        </row>
        <row r="421">
          <cell r="B421">
            <v>416</v>
          </cell>
          <cell r="F421">
            <v>149.40492545459588</v>
          </cell>
        </row>
        <row r="422">
          <cell r="B422">
            <v>417</v>
          </cell>
          <cell r="F422">
            <v>149.6110085007369</v>
          </cell>
        </row>
        <row r="423">
          <cell r="B423">
            <v>418</v>
          </cell>
          <cell r="F423">
            <v>149.81685787237726</v>
          </cell>
        </row>
        <row r="424">
          <cell r="B424">
            <v>419</v>
          </cell>
          <cell r="F424">
            <v>150.02228627397784</v>
          </cell>
        </row>
        <row r="425">
          <cell r="B425">
            <v>420</v>
          </cell>
          <cell r="F425">
            <v>150.22710769596037</v>
          </cell>
        </row>
        <row r="426">
          <cell r="B426">
            <v>421</v>
          </cell>
          <cell r="F426">
            <v>150.4311375763023</v>
          </cell>
        </row>
        <row r="427">
          <cell r="B427">
            <v>422</v>
          </cell>
          <cell r="F427">
            <v>150.6341929580691</v>
          </cell>
        </row>
        <row r="428">
          <cell r="B428">
            <v>423</v>
          </cell>
          <cell r="F428">
            <v>150.83609264281174</v>
          </cell>
        </row>
        <row r="429">
          <cell r="B429">
            <v>424</v>
          </cell>
          <cell r="F429">
            <v>151.03665733976743</v>
          </cell>
        </row>
        <row r="430">
          <cell r="B430">
            <v>425</v>
          </cell>
          <cell r="F430">
            <v>151.23570981081585</v>
          </cell>
        </row>
        <row r="431">
          <cell r="B431">
            <v>426</v>
          </cell>
          <cell r="F431">
            <v>151.43307501115174</v>
          </cell>
        </row>
        <row r="432">
          <cell r="B432">
            <v>427</v>
          </cell>
          <cell r="F432">
            <v>151.62858022564714</v>
          </cell>
        </row>
        <row r="433">
          <cell r="B433">
            <v>428</v>
          </cell>
          <cell r="F433">
            <v>151.82205520088556</v>
          </cell>
        </row>
        <row r="434">
          <cell r="B434">
            <v>429</v>
          </cell>
          <cell r="F434">
            <v>152.01333227286082</v>
          </cell>
        </row>
        <row r="435">
          <cell r="B435">
            <v>430</v>
          </cell>
          <cell r="F435">
            <v>152.20224649034134</v>
          </cell>
        </row>
        <row r="436">
          <cell r="B436">
            <v>431</v>
          </cell>
          <cell r="F436">
            <v>152.38863573391026</v>
          </cell>
        </row>
        <row r="437">
          <cell r="B437">
            <v>432</v>
          </cell>
          <cell r="F437">
            <v>152.5723408306985</v>
          </cell>
        </row>
        <row r="438">
          <cell r="B438">
            <v>433</v>
          </cell>
          <cell r="F438">
            <v>152.75320566483634</v>
          </cell>
        </row>
        <row r="439">
          <cell r="B439">
            <v>434</v>
          </cell>
          <cell r="F439">
            <v>152.93107728365504</v>
          </cell>
        </row>
        <row r="440">
          <cell r="B440">
            <v>435</v>
          </cell>
          <cell r="F440">
            <v>153.10580599967705</v>
          </cell>
        </row>
        <row r="441">
          <cell r="B441">
            <v>436</v>
          </cell>
          <cell r="F441">
            <v>153.2772454884379</v>
          </cell>
        </row>
        <row r="442">
          <cell r="B442">
            <v>437</v>
          </cell>
          <cell r="F442">
            <v>153.44525288218992</v>
          </cell>
        </row>
        <row r="443">
          <cell r="B443">
            <v>438</v>
          </cell>
          <cell r="F443">
            <v>153.60968885954017</v>
          </cell>
        </row>
        <row r="444">
          <cell r="B444">
            <v>439</v>
          </cell>
          <cell r="F444">
            <v>153.7704177310816</v>
          </cell>
        </row>
        <row r="445">
          <cell r="B445">
            <v>440</v>
          </cell>
          <cell r="F445">
            <v>153.92730752107775</v>
          </cell>
        </row>
        <row r="446">
          <cell r="B446">
            <v>441</v>
          </cell>
          <cell r="F446">
            <v>154.08023004526638</v>
          </cell>
        </row>
        <row r="447">
          <cell r="B447">
            <v>442</v>
          </cell>
          <cell r="F447">
            <v>154.22906098484876</v>
          </cell>
        </row>
        <row r="448">
          <cell r="B448">
            <v>443</v>
          </cell>
          <cell r="F448">
            <v>154.37367995673418</v>
          </cell>
        </row>
        <row r="449">
          <cell r="B449">
            <v>444</v>
          </cell>
          <cell r="F449">
            <v>154.51397058011077</v>
          </cell>
        </row>
        <row r="450">
          <cell r="B450">
            <v>445</v>
          </cell>
          <cell r="F450">
            <v>154.64982053941523</v>
          </cell>
        </row>
        <row r="451">
          <cell r="B451">
            <v>446</v>
          </cell>
          <cell r="F451">
            <v>154.78112164377478</v>
          </cell>
        </row>
        <row r="452">
          <cell r="B452">
            <v>447</v>
          </cell>
          <cell r="F452">
            <v>154.90776988299518</v>
          </cell>
        </row>
        <row r="453">
          <cell r="B453">
            <v>448</v>
          </cell>
          <cell r="F453">
            <v>155.0296654801693</v>
          </cell>
        </row>
        <row r="454">
          <cell r="B454">
            <v>449</v>
          </cell>
          <cell r="F454">
            <v>155.1467129409798</v>
          </cell>
        </row>
        <row r="455">
          <cell r="B455">
            <v>450</v>
          </cell>
          <cell r="F455">
            <v>155.25882109976936</v>
          </cell>
        </row>
        <row r="456">
          <cell r="B456">
            <v>451</v>
          </cell>
          <cell r="F456">
            <v>155.3659031624515</v>
          </cell>
        </row>
        <row r="457">
          <cell r="B457">
            <v>452</v>
          </cell>
          <cell r="F457">
            <v>155.46787674633273</v>
          </cell>
        </row>
        <row r="458">
          <cell r="B458">
            <v>453</v>
          </cell>
          <cell r="F458">
            <v>155.56466391691686</v>
          </cell>
        </row>
        <row r="459">
          <cell r="B459">
            <v>454</v>
          </cell>
          <cell r="F459">
            <v>155.65619122175914</v>
          </cell>
        </row>
        <row r="460">
          <cell r="B460">
            <v>455</v>
          </cell>
          <cell r="F460">
            <v>155.74238972143743</v>
          </cell>
        </row>
        <row r="461">
          <cell r="B461">
            <v>456</v>
          </cell>
          <cell r="F461">
            <v>155.8231950177043</v>
          </cell>
        </row>
        <row r="462">
          <cell r="B462">
            <v>457</v>
          </cell>
          <cell r="F462">
            <v>155.89854727888235</v>
          </cell>
        </row>
        <row r="463">
          <cell r="B463">
            <v>458</v>
          </cell>
          <cell r="F463">
            <v>155.96839126256228</v>
          </cell>
        </row>
        <row r="464">
          <cell r="B464">
            <v>459</v>
          </cell>
          <cell r="F464">
            <v>156.03267633566045</v>
          </cell>
        </row>
        <row r="465">
          <cell r="B465">
            <v>460</v>
          </cell>
          <cell r="F465">
            <v>156.0913564918903</v>
          </cell>
        </row>
        <row r="466">
          <cell r="B466">
            <v>461</v>
          </cell>
          <cell r="F466">
            <v>156.1443903666983</v>
          </cell>
        </row>
        <row r="467">
          <cell r="B467">
            <v>462</v>
          </cell>
          <cell r="F467">
            <v>156.19174124971244</v>
          </cell>
        </row>
        <row r="468">
          <cell r="B468">
            <v>463</v>
          </cell>
          <cell r="F468">
            <v>156.23337709474845</v>
          </cell>
        </row>
        <row r="469">
          <cell r="B469">
            <v>464</v>
          </cell>
          <cell r="F469">
            <v>156.2692705274145</v>
          </cell>
        </row>
        <row r="470">
          <cell r="B470">
            <v>465</v>
          </cell>
          <cell r="F470">
            <v>156.2993988503529</v>
          </cell>
        </row>
        <row r="471">
          <cell r="B471">
            <v>466</v>
          </cell>
          <cell r="F471">
            <v>156.32374404615325</v>
          </cell>
        </row>
        <row r="472">
          <cell r="B472">
            <v>467</v>
          </cell>
          <cell r="F472">
            <v>156.34229277796794</v>
          </cell>
        </row>
        <row r="473">
          <cell r="B473">
            <v>468</v>
          </cell>
          <cell r="F473">
            <v>156.35503638785795</v>
          </cell>
        </row>
        <row r="474">
          <cell r="B474">
            <v>469</v>
          </cell>
          <cell r="F474">
            <v>156.36197089289212</v>
          </cell>
        </row>
        <row r="475">
          <cell r="B475">
            <v>470</v>
          </cell>
          <cell r="F475">
            <v>156.36309697902118</v>
          </cell>
        </row>
        <row r="476">
          <cell r="B476">
            <v>471</v>
          </cell>
          <cell r="F476">
            <v>156.35841999274226</v>
          </cell>
        </row>
        <row r="477">
          <cell r="B477">
            <v>472</v>
          </cell>
          <cell r="F477">
            <v>156.34794993056778</v>
          </cell>
        </row>
        <row r="478">
          <cell r="B478">
            <v>473</v>
          </cell>
          <cell r="F478">
            <v>156.33170142630772</v>
          </cell>
        </row>
        <row r="479">
          <cell r="B479">
            <v>474</v>
          </cell>
          <cell r="F479">
            <v>156.3096937361714</v>
          </cell>
        </row>
        <row r="480">
          <cell r="B480">
            <v>475</v>
          </cell>
          <cell r="F480">
            <v>156.28195072169126</v>
          </cell>
        </row>
        <row r="481">
          <cell r="B481">
            <v>476</v>
          </cell>
          <cell r="F481">
            <v>156.24850083046744</v>
          </cell>
        </row>
        <row r="482">
          <cell r="B482">
            <v>477</v>
          </cell>
          <cell r="F482">
            <v>156.2093770747287</v>
          </cell>
        </row>
        <row r="483">
          <cell r="B483">
            <v>478</v>
          </cell>
          <cell r="F483">
            <v>156.1646170077022</v>
          </cell>
        </row>
        <row r="484">
          <cell r="B484">
            <v>479</v>
          </cell>
          <cell r="F484">
            <v>156.11426269778042</v>
          </cell>
        </row>
        <row r="485">
          <cell r="B485">
            <v>480</v>
          </cell>
          <cell r="F485">
            <v>156.0583607004716</v>
          </cell>
        </row>
        <row r="486">
          <cell r="B486">
            <v>481</v>
          </cell>
          <cell r="F486">
            <v>155.99696202811612</v>
          </cell>
        </row>
        <row r="487">
          <cell r="B487">
            <v>482</v>
          </cell>
          <cell r="F487">
            <v>155.93012211734833</v>
          </cell>
        </row>
        <row r="488">
          <cell r="B488">
            <v>483</v>
          </cell>
          <cell r="F488">
            <v>155.85790079428125</v>
          </cell>
        </row>
        <row r="489">
          <cell r="B489">
            <v>484</v>
          </cell>
          <cell r="F489">
            <v>155.78036223738764</v>
          </cell>
        </row>
        <row r="490">
          <cell r="B490">
            <v>485</v>
          </cell>
          <cell r="F490">
            <v>155.69757493804968</v>
          </cell>
        </row>
        <row r="491">
          <cell r="B491">
            <v>486</v>
          </cell>
          <cell r="F491">
            <v>155.60961165874613</v>
          </cell>
        </row>
        <row r="492">
          <cell r="B492">
            <v>487</v>
          </cell>
          <cell r="F492">
            <v>155.5165493888438</v>
          </cell>
        </row>
        <row r="493">
          <cell r="B493">
            <v>488</v>
          </cell>
          <cell r="F493">
            <v>155.41846929795867</v>
          </cell>
        </row>
        <row r="494">
          <cell r="B494">
            <v>489</v>
          </cell>
          <cell r="F494">
            <v>155.31545668684927</v>
          </cell>
        </row>
        <row r="495">
          <cell r="B495">
            <v>490</v>
          </cell>
          <cell r="F495">
            <v>155.2076009358039</v>
          </cell>
        </row>
        <row r="496">
          <cell r="B496">
            <v>491</v>
          </cell>
          <cell r="F496">
            <v>155.09499545048124</v>
          </cell>
        </row>
        <row r="497">
          <cell r="B497">
            <v>492</v>
          </cell>
          <cell r="F497">
            <v>154.97773760516333</v>
          </cell>
        </row>
        <row r="498">
          <cell r="B498">
            <v>493</v>
          </cell>
          <cell r="F498">
            <v>154.85592868337818</v>
          </cell>
        </row>
        <row r="499">
          <cell r="B499">
            <v>494</v>
          </cell>
          <cell r="F499">
            <v>154.72967381584886</v>
          </cell>
        </row>
        <row r="500">
          <cell r="B500">
            <v>495</v>
          </cell>
          <cell r="F500">
            <v>154.59908191572538</v>
          </cell>
        </row>
        <row r="501">
          <cell r="B501">
            <v>496</v>
          </cell>
          <cell r="F501">
            <v>154.46426561105523</v>
          </cell>
        </row>
        <row r="502">
          <cell r="B502">
            <v>497</v>
          </cell>
          <cell r="F502">
            <v>154.3253411744485</v>
          </cell>
        </row>
        <row r="503">
          <cell r="B503">
            <v>498</v>
          </cell>
          <cell r="F503">
            <v>154.18242844989413</v>
          </cell>
        </row>
        <row r="504">
          <cell r="B504">
            <v>499</v>
          </cell>
          <cell r="F504">
            <v>154.03565077668367</v>
          </cell>
        </row>
        <row r="505">
          <cell r="B505">
            <v>500</v>
          </cell>
          <cell r="F505">
            <v>153.88513491040058</v>
          </cell>
        </row>
        <row r="506">
          <cell r="B506">
            <v>501</v>
          </cell>
          <cell r="F506">
            <v>153.73101094093403</v>
          </cell>
        </row>
        <row r="507">
          <cell r="B507">
            <v>502</v>
          </cell>
          <cell r="F507">
            <v>153.57341220747736</v>
          </cell>
        </row>
        <row r="508">
          <cell r="B508">
            <v>503</v>
          </cell>
          <cell r="F508">
            <v>153.41247521047396</v>
          </cell>
        </row>
        <row r="509">
          <cell r="B509">
            <v>504</v>
          </cell>
          <cell r="F509">
            <v>153.2483395204745</v>
          </cell>
        </row>
        <row r="510">
          <cell r="B510">
            <v>505</v>
          </cell>
          <cell r="F510">
            <v>153.08114768387344</v>
          </cell>
        </row>
        <row r="511">
          <cell r="B511">
            <v>506</v>
          </cell>
          <cell r="F511">
            <v>152.911045125494</v>
          </cell>
        </row>
        <row r="512">
          <cell r="B512">
            <v>507</v>
          </cell>
          <cell r="F512">
            <v>152.73818004799557</v>
          </cell>
        </row>
        <row r="513">
          <cell r="B513">
            <v>508</v>
          </cell>
          <cell r="F513">
            <v>152.5627033280801</v>
          </cell>
        </row>
        <row r="514">
          <cell r="B514">
            <v>509</v>
          </cell>
          <cell r="F514">
            <v>152.38476840947882</v>
          </cell>
        </row>
        <row r="515">
          <cell r="B515">
            <v>510</v>
          </cell>
          <cell r="F515">
            <v>152.2045311927048</v>
          </cell>
        </row>
        <row r="516">
          <cell r="B516">
            <v>511</v>
          </cell>
          <cell r="F516">
            <v>152.022149921561</v>
          </cell>
        </row>
        <row r="517">
          <cell r="B517">
            <v>512</v>
          </cell>
          <cell r="F517">
            <v>151.8377850664006</v>
          </cell>
        </row>
        <row r="518">
          <cell r="B518">
            <v>513</v>
          </cell>
          <cell r="F518">
            <v>151.65159920413913</v>
          </cell>
        </row>
        <row r="519">
          <cell r="B519">
            <v>514</v>
          </cell>
          <cell r="F519">
            <v>151.46375689502685</v>
          </cell>
        </row>
        <row r="520">
          <cell r="B520">
            <v>515</v>
          </cell>
          <cell r="F520">
            <v>151.2744245561941</v>
          </cell>
        </row>
        <row r="521">
          <cell r="B521">
            <v>516</v>
          </cell>
          <cell r="F521">
            <v>151.08377033199005</v>
          </cell>
        </row>
        <row r="522">
          <cell r="B522">
            <v>517</v>
          </cell>
          <cell r="F522">
            <v>150.89196396114227</v>
          </cell>
        </row>
        <row r="523">
          <cell r="B523">
            <v>518</v>
          </cell>
          <cell r="F523">
            <v>150.69917664077164</v>
          </cell>
        </row>
        <row r="524">
          <cell r="B524">
            <v>519</v>
          </cell>
          <cell r="F524">
            <v>150.5055808873059</v>
          </cell>
        </row>
        <row r="525">
          <cell r="B525">
            <v>520</v>
          </cell>
          <cell r="F525">
            <v>150.31135039434227</v>
          </cell>
        </row>
        <row r="526">
          <cell r="B526">
            <v>521</v>
          </cell>
          <cell r="F526">
            <v>150.11665988751855</v>
          </cell>
        </row>
        <row r="527">
          <cell r="B527">
            <v>522</v>
          </cell>
          <cell r="F527">
            <v>149.92168497646153</v>
          </cell>
        </row>
        <row r="528">
          <cell r="B528">
            <v>523</v>
          </cell>
          <cell r="F528">
            <v>149.72660200388958</v>
          </cell>
        </row>
        <row r="529">
          <cell r="B529">
            <v>524</v>
          </cell>
          <cell r="F529">
            <v>149.5315878919565</v>
          </cell>
        </row>
        <row r="530">
          <cell r="B530">
            <v>525</v>
          </cell>
          <cell r="F530">
            <v>149.33681998593343</v>
          </cell>
        </row>
        <row r="531">
          <cell r="B531">
            <v>526</v>
          </cell>
          <cell r="F531">
            <v>149.1424758953349</v>
          </cell>
        </row>
        <row r="532">
          <cell r="B532">
            <v>527</v>
          </cell>
          <cell r="F532">
            <v>148.9487333326058</v>
          </cell>
        </row>
        <row r="533">
          <cell r="B533">
            <v>528</v>
          </cell>
          <cell r="F533">
            <v>148.75576994949594</v>
          </cell>
        </row>
        <row r="534">
          <cell r="B534">
            <v>529</v>
          </cell>
          <cell r="F534">
            <v>148.56376317125984</v>
          </cell>
        </row>
        <row r="535">
          <cell r="B535">
            <v>530</v>
          </cell>
          <cell r="F535">
            <v>148.37289002882886</v>
          </cell>
        </row>
        <row r="536">
          <cell r="B536">
            <v>531</v>
          </cell>
          <cell r="F536">
            <v>148.1833269891145</v>
          </cell>
        </row>
        <row r="537">
          <cell r="B537">
            <v>532</v>
          </cell>
          <cell r="F537">
            <v>147.99524978361157</v>
          </cell>
        </row>
        <row r="538">
          <cell r="B538">
            <v>533</v>
          </cell>
          <cell r="F538">
            <v>147.8088332354806</v>
          </cell>
        </row>
        <row r="539">
          <cell r="B539">
            <v>534</v>
          </cell>
          <cell r="F539">
            <v>147.62425108529953</v>
          </cell>
        </row>
        <row r="540">
          <cell r="B540">
            <v>535</v>
          </cell>
          <cell r="F540">
            <v>147.4416758156849</v>
          </cell>
        </row>
        <row r="541">
          <cell r="B541">
            <v>536</v>
          </cell>
          <cell r="F541">
            <v>147.26127847499316</v>
          </cell>
        </row>
        <row r="542">
          <cell r="B542">
            <v>537</v>
          </cell>
          <cell r="F542">
            <v>147.08322850032252</v>
          </cell>
        </row>
        <row r="543">
          <cell r="B543">
            <v>538</v>
          </cell>
          <cell r="F543">
            <v>146.9076935400455</v>
          </cell>
        </row>
        <row r="544">
          <cell r="B544">
            <v>539</v>
          </cell>
          <cell r="F544">
            <v>146.73483927611213</v>
          </cell>
        </row>
        <row r="545">
          <cell r="B545">
            <v>540</v>
          </cell>
          <cell r="F545">
            <v>146.56482924637203</v>
          </cell>
        </row>
        <row r="546">
          <cell r="B546">
            <v>541</v>
          </cell>
          <cell r="F546">
            <v>146.39782466717318</v>
          </cell>
        </row>
        <row r="547">
          <cell r="B547">
            <v>542</v>
          </cell>
          <cell r="F547">
            <v>146.2339842565022</v>
          </cell>
        </row>
        <row r="548">
          <cell r="B548">
            <v>543</v>
          </cell>
          <cell r="F548">
            <v>146.07346405793982</v>
          </cell>
        </row>
        <row r="549">
          <cell r="B549">
            <v>544</v>
          </cell>
          <cell r="F549">
            <v>145.9164172657109</v>
          </cell>
        </row>
        <row r="550">
          <cell r="B550">
            <v>545</v>
          </cell>
          <cell r="F550">
            <v>145.7629940511159</v>
          </cell>
        </row>
        <row r="551">
          <cell r="B551">
            <v>546</v>
          </cell>
          <cell r="F551">
            <v>145.61334139063547</v>
          </cell>
        </row>
        <row r="552">
          <cell r="B552">
            <v>547</v>
          </cell>
          <cell r="F552">
            <v>145.4676028960052</v>
          </cell>
        </row>
        <row r="553">
          <cell r="B553">
            <v>548</v>
          </cell>
          <cell r="F553">
            <v>145.3259186465617</v>
          </cell>
        </row>
        <row r="554">
          <cell r="B554">
            <v>549</v>
          </cell>
          <cell r="F554">
            <v>145.18842502416416</v>
          </cell>
        </row>
        <row r="555">
          <cell r="B555">
            <v>550</v>
          </cell>
          <cell r="F555">
            <v>145.05525455099828</v>
          </cell>
        </row>
        <row r="556">
          <cell r="B556">
            <v>551</v>
          </cell>
          <cell r="F556">
            <v>144.92653573057044</v>
          </cell>
        </row>
        <row r="557">
          <cell r="B557">
            <v>552</v>
          </cell>
          <cell r="F557">
            <v>144.8023928922011</v>
          </cell>
        </row>
        <row r="558">
          <cell r="B558">
            <v>553</v>
          </cell>
          <cell r="F558">
            <v>144.68294603932557</v>
          </cell>
        </row>
        <row r="559">
          <cell r="B559">
            <v>554</v>
          </cell>
          <cell r="F559">
            <v>144.56831070190825</v>
          </cell>
        </row>
        <row r="560">
          <cell r="B560">
            <v>555</v>
          </cell>
          <cell r="F560">
            <v>144.45859779327517</v>
          </cell>
        </row>
        <row r="561">
          <cell r="B561">
            <v>556</v>
          </cell>
          <cell r="F561">
            <v>144.3539134716646</v>
          </cell>
        </row>
        <row r="562">
          <cell r="B562">
            <v>557</v>
          </cell>
          <cell r="F562">
            <v>144.2543590067916</v>
          </cell>
        </row>
        <row r="563">
          <cell r="B563">
            <v>558</v>
          </cell>
          <cell r="F563">
            <v>144.16003065171597</v>
          </cell>
        </row>
        <row r="564">
          <cell r="B564">
            <v>559</v>
          </cell>
          <cell r="F564">
            <v>144.07101952029737</v>
          </cell>
        </row>
        <row r="565">
          <cell r="B565">
            <v>560</v>
          </cell>
          <cell r="F565">
            <v>143.98741147051106</v>
          </cell>
        </row>
        <row r="566">
          <cell r="B566">
            <v>561</v>
          </cell>
          <cell r="F566">
            <v>143.90928699389104</v>
          </cell>
        </row>
        <row r="567">
          <cell r="B567">
            <v>562</v>
          </cell>
          <cell r="F567">
            <v>143.83672111135564</v>
          </cell>
        </row>
        <row r="568">
          <cell r="B568">
            <v>563</v>
          </cell>
          <cell r="F568">
            <v>143.76978327565993</v>
          </cell>
        </row>
        <row r="569">
          <cell r="B569">
            <v>564</v>
          </cell>
          <cell r="F569">
            <v>143.70853728070688</v>
          </cell>
        </row>
        <row r="570">
          <cell r="B570">
            <v>565</v>
          </cell>
          <cell r="F570">
            <v>143.65304117793602</v>
          </cell>
        </row>
        <row r="571">
          <cell r="B571">
            <v>566</v>
          </cell>
          <cell r="F571">
            <v>143.60334719999435</v>
          </cell>
        </row>
        <row r="572">
          <cell r="B572">
            <v>567</v>
          </cell>
          <cell r="F572">
            <v>143.55950169187884</v>
          </cell>
        </row>
        <row r="573">
          <cell r="B573">
            <v>568</v>
          </cell>
          <cell r="F573">
            <v>143.52154504972376</v>
          </cell>
        </row>
        <row r="574">
          <cell r="B574">
            <v>569</v>
          </cell>
          <cell r="F574">
            <v>143.4895116673905</v>
          </cell>
        </row>
        <row r="575">
          <cell r="B575">
            <v>570</v>
          </cell>
          <cell r="F575">
            <v>143.46342989099824</v>
          </cell>
        </row>
        <row r="576">
          <cell r="B576">
            <v>571</v>
          </cell>
          <cell r="F576">
            <v>143.44332198151736</v>
          </cell>
        </row>
        <row r="577">
          <cell r="B577">
            <v>572</v>
          </cell>
          <cell r="F577">
            <v>143.42920408552814</v>
          </cell>
        </row>
        <row r="578">
          <cell r="B578">
            <v>573</v>
          </cell>
          <cell r="F578">
            <v>143.4210862142278</v>
          </cell>
        </row>
        <row r="579">
          <cell r="B579">
            <v>574</v>
          </cell>
          <cell r="F579">
            <v>143.41897223075011</v>
          </cell>
        </row>
        <row r="580">
          <cell r="B580">
            <v>575</v>
          </cell>
          <cell r="F580">
            <v>143.4228598458409</v>
          </cell>
        </row>
        <row r="581">
          <cell r="B581">
            <v>576</v>
          </cell>
          <cell r="F581">
            <v>143.43274062191347</v>
          </cell>
        </row>
        <row r="582">
          <cell r="B582">
            <v>577</v>
          </cell>
          <cell r="F582">
            <v>143.44859998548716</v>
          </cell>
        </row>
        <row r="583">
          <cell r="B583">
            <v>578</v>
          </cell>
          <cell r="F583">
            <v>143.47041724799146</v>
          </cell>
        </row>
        <row r="584">
          <cell r="B584">
            <v>579</v>
          </cell>
          <cell r="F584">
            <v>143.49816563489864</v>
          </cell>
        </row>
        <row r="585">
          <cell r="B585">
            <v>580</v>
          </cell>
          <cell r="F585">
            <v>143.5318123231265</v>
          </cell>
        </row>
        <row r="586">
          <cell r="B586">
            <v>581</v>
          </cell>
          <cell r="F586">
            <v>143.5713184866335</v>
          </cell>
        </row>
        <row r="587">
          <cell r="B587">
            <v>582</v>
          </cell>
          <cell r="F587">
            <v>143.6166393501082</v>
          </cell>
        </row>
        <row r="588">
          <cell r="B588">
            <v>583</v>
          </cell>
          <cell r="F588">
            <v>143.667724250636</v>
          </cell>
        </row>
        <row r="589">
          <cell r="B589">
            <v>584</v>
          </cell>
          <cell r="F589">
            <v>143.72451670720676</v>
          </cell>
        </row>
        <row r="590">
          <cell r="B590">
            <v>585</v>
          </cell>
          <cell r="F590">
            <v>143.7869544979081</v>
          </cell>
        </row>
        <row r="591">
          <cell r="B591">
            <v>586</v>
          </cell>
          <cell r="F591">
            <v>143.85496974463322</v>
          </cell>
        </row>
        <row r="592">
          <cell r="B592">
            <v>587</v>
          </cell>
          <cell r="F592">
            <v>143.928489005112</v>
          </cell>
        </row>
        <row r="593">
          <cell r="B593">
            <v>588</v>
          </cell>
          <cell r="F593">
            <v>144.00743337206066</v>
          </cell>
        </row>
        <row r="594">
          <cell r="B594">
            <v>589</v>
          </cell>
          <cell r="F594">
            <v>144.09171857922806</v>
          </cell>
        </row>
        <row r="595">
          <cell r="B595">
            <v>590</v>
          </cell>
          <cell r="F595">
            <v>144.18125511410253</v>
          </cell>
        </row>
        <row r="596">
          <cell r="B596">
            <v>591</v>
          </cell>
          <cell r="F596">
            <v>144.27594833703017</v>
          </cell>
        </row>
        <row r="597">
          <cell r="B597">
            <v>592</v>
          </cell>
          <cell r="F597">
            <v>144.37569860648154</v>
          </cell>
        </row>
        <row r="598">
          <cell r="B598">
            <v>593</v>
          </cell>
          <cell r="F598">
            <v>144.48040141019345</v>
          </cell>
        </row>
        <row r="599">
          <cell r="B599">
            <v>594</v>
          </cell>
          <cell r="F599">
            <v>144.58994750190138</v>
          </cell>
        </row>
        <row r="600">
          <cell r="B600">
            <v>595</v>
          </cell>
          <cell r="F600">
            <v>144.7042230433687</v>
          </cell>
        </row>
        <row r="601">
          <cell r="B601">
            <v>596</v>
          </cell>
          <cell r="F601">
            <v>144.8231097514105</v>
          </cell>
        </row>
        <row r="602">
          <cell r="B602">
            <v>597</v>
          </cell>
          <cell r="F602">
            <v>144.9464850496032</v>
          </cell>
        </row>
        <row r="603">
          <cell r="B603">
            <v>598</v>
          </cell>
          <cell r="F603">
            <v>145.07422222436472</v>
          </cell>
        </row>
        <row r="604">
          <cell r="B604">
            <v>599</v>
          </cell>
          <cell r="F604">
            <v>145.20619058508518</v>
          </cell>
        </row>
        <row r="605">
          <cell r="B605">
            <v>600</v>
          </cell>
          <cell r="F605">
            <v>145.34225562798468</v>
          </cell>
        </row>
        <row r="606">
          <cell r="B606">
            <v>601</v>
          </cell>
          <cell r="F606">
            <v>145.48227920337223</v>
          </cell>
        </row>
        <row r="607">
          <cell r="B607">
            <v>602</v>
          </cell>
          <cell r="F607">
            <v>145.62611968597815</v>
          </cell>
        </row>
        <row r="608">
          <cell r="B608">
            <v>603</v>
          </cell>
          <cell r="F608">
            <v>145.7736321480327</v>
          </cell>
        </row>
        <row r="609">
          <cell r="B609">
            <v>604</v>
          </cell>
          <cell r="F609">
            <v>145.92466853476353</v>
          </cell>
        </row>
        <row r="610">
          <cell r="B610">
            <v>605</v>
          </cell>
          <cell r="F610">
            <v>146.0790778419874</v>
          </cell>
        </row>
        <row r="611">
          <cell r="B611">
            <v>606</v>
          </cell>
          <cell r="F611">
            <v>146.23670629547414</v>
          </cell>
        </row>
        <row r="612">
          <cell r="B612">
            <v>607</v>
          </cell>
          <cell r="F612">
            <v>146.39739753176372</v>
          </cell>
        </row>
        <row r="613">
          <cell r="B613">
            <v>608</v>
          </cell>
          <cell r="F613">
            <v>146.56099278012437</v>
          </cell>
        </row>
        <row r="614">
          <cell r="B614">
            <v>609</v>
          </cell>
          <cell r="F614">
            <v>146.72733104534234</v>
          </cell>
        </row>
        <row r="615">
          <cell r="B615">
            <v>610</v>
          </cell>
          <cell r="F615">
            <v>146.8962492910431</v>
          </cell>
        </row>
        <row r="616">
          <cell r="B616">
            <v>611</v>
          </cell>
          <cell r="F616">
            <v>147.0675826232488</v>
          </cell>
        </row>
        <row r="617">
          <cell r="B617">
            <v>612</v>
          </cell>
          <cell r="F617">
            <v>147.24116447388658</v>
          </cell>
        </row>
        <row r="618">
          <cell r="B618">
            <v>613</v>
          </cell>
          <cell r="F618">
            <v>147.4168267839691</v>
          </cell>
        </row>
        <row r="619">
          <cell r="B619">
            <v>614</v>
          </cell>
          <cell r="F619">
            <v>147.59440018617957</v>
          </cell>
        </row>
        <row r="620">
          <cell r="B620">
            <v>615</v>
          </cell>
          <cell r="F620">
            <v>147.7737141866018</v>
          </cell>
        </row>
        <row r="621">
          <cell r="B621">
            <v>616</v>
          </cell>
          <cell r="F621">
            <v>147.95459734534685</v>
          </cell>
        </row>
        <row r="622">
          <cell r="B622">
            <v>617</v>
          </cell>
          <cell r="F622">
            <v>148.13687745583783</v>
          </cell>
        </row>
        <row r="623">
          <cell r="B623">
            <v>618</v>
          </cell>
          <cell r="F623">
            <v>148.32038172252598</v>
          </cell>
        </row>
        <row r="624">
          <cell r="B624">
            <v>619</v>
          </cell>
          <cell r="F624">
            <v>148.50493693682154</v>
          </cell>
        </row>
        <row r="625">
          <cell r="B625">
            <v>620</v>
          </cell>
          <cell r="F625">
            <v>148.69036965103498</v>
          </cell>
        </row>
        <row r="626">
          <cell r="B626">
            <v>621</v>
          </cell>
          <cell r="F626">
            <v>148.87650635013526</v>
          </cell>
        </row>
        <row r="627">
          <cell r="B627">
            <v>622</v>
          </cell>
          <cell r="F627">
            <v>149.06317362114402</v>
          </cell>
        </row>
        <row r="628">
          <cell r="B628">
            <v>623</v>
          </cell>
          <cell r="F628">
            <v>149.25019831999563</v>
          </cell>
        </row>
        <row r="629">
          <cell r="B629">
            <v>624</v>
          </cell>
          <cell r="F629">
            <v>149.43740773570565</v>
          </cell>
        </row>
        <row r="630">
          <cell r="B630">
            <v>625</v>
          </cell>
          <cell r="F630">
            <v>149.624629751701</v>
          </cell>
        </row>
        <row r="631">
          <cell r="B631">
            <v>626</v>
          </cell>
          <cell r="F631">
            <v>149.81169300417776</v>
          </cell>
        </row>
        <row r="632">
          <cell r="B632">
            <v>627</v>
          </cell>
          <cell r="F632">
            <v>149.998427037363</v>
          </cell>
        </row>
        <row r="633">
          <cell r="B633">
            <v>628</v>
          </cell>
          <cell r="F633">
            <v>150.1846624555696</v>
          </cell>
        </row>
        <row r="634">
          <cell r="B634">
            <v>629</v>
          </cell>
          <cell r="F634">
            <v>150.37023107194247</v>
          </cell>
        </row>
        <row r="635">
          <cell r="B635">
            <v>630</v>
          </cell>
          <cell r="F635">
            <v>150.55496605380728</v>
          </cell>
        </row>
        <row r="636">
          <cell r="B636">
            <v>631</v>
          </cell>
          <cell r="F636">
            <v>150.73870206454197</v>
          </cell>
        </row>
        <row r="637">
          <cell r="B637">
            <v>632</v>
          </cell>
          <cell r="F637">
            <v>150.92127540190234</v>
          </cell>
        </row>
        <row r="638">
          <cell r="B638">
            <v>633</v>
          </cell>
          <cell r="F638">
            <v>151.10252413274247</v>
          </cell>
        </row>
        <row r="639">
          <cell r="B639">
            <v>634</v>
          </cell>
          <cell r="F639">
            <v>151.28228822408124</v>
          </cell>
        </row>
        <row r="640">
          <cell r="B640">
            <v>635</v>
          </cell>
          <cell r="F640">
            <v>151.4604096704738</v>
          </cell>
        </row>
        <row r="641">
          <cell r="B641">
            <v>636</v>
          </cell>
          <cell r="F641">
            <v>151.6367326176577</v>
          </cell>
        </row>
        <row r="642">
          <cell r="B642">
            <v>637</v>
          </cell>
          <cell r="F642">
            <v>151.81110348244985</v>
          </cell>
        </row>
        <row r="643">
          <cell r="B643">
            <v>638</v>
          </cell>
          <cell r="F643">
            <v>151.98337106887996</v>
          </cell>
        </row>
        <row r="644">
          <cell r="B644">
            <v>639</v>
          </cell>
          <cell r="F644">
            <v>152.15338668055284</v>
          </cell>
        </row>
        <row r="645">
          <cell r="B645">
            <v>640</v>
          </cell>
          <cell r="F645">
            <v>152.32100422923915</v>
          </cell>
        </row>
        <row r="646">
          <cell r="B646">
            <v>641</v>
          </cell>
          <cell r="F646">
            <v>152.48608033970152</v>
          </cell>
        </row>
        <row r="647">
          <cell r="B647">
            <v>642</v>
          </cell>
          <cell r="F647">
            <v>152.64847445076805</v>
          </cell>
        </row>
        <row r="648">
          <cell r="B648">
            <v>643</v>
          </cell>
          <cell r="F648">
            <v>152.80804891267232</v>
          </cell>
        </row>
        <row r="649">
          <cell r="B649">
            <v>644</v>
          </cell>
          <cell r="F649">
            <v>152.96466908068305</v>
          </cell>
        </row>
        <row r="650">
          <cell r="B650">
            <v>645</v>
          </cell>
          <cell r="F650">
            <v>153.1182034050528</v>
          </cell>
        </row>
        <row r="651">
          <cell r="B651">
            <v>646</v>
          </cell>
          <cell r="F651">
            <v>153.26852351731856</v>
          </cell>
        </row>
        <row r="652">
          <cell r="B652">
            <v>647</v>
          </cell>
          <cell r="F652">
            <v>153.41550431299123</v>
          </cell>
        </row>
        <row r="653">
          <cell r="B653">
            <v>648</v>
          </cell>
          <cell r="F653">
            <v>153.55902403067574</v>
          </cell>
        </row>
        <row r="654">
          <cell r="B654">
            <v>649</v>
          </cell>
          <cell r="F654">
            <v>153.69896432766504</v>
          </cell>
        </row>
        <row r="655">
          <cell r="B655">
            <v>650</v>
          </cell>
          <cell r="F655">
            <v>153.8352103520553</v>
          </cell>
        </row>
        <row r="656">
          <cell r="B656">
            <v>651</v>
          </cell>
          <cell r="F656">
            <v>153.96765081143187</v>
          </cell>
        </row>
        <row r="657">
          <cell r="B657">
            <v>652</v>
          </cell>
          <cell r="F657">
            <v>154.09617803817704</v>
          </cell>
        </row>
        <row r="658">
          <cell r="B658">
            <v>653</v>
          </cell>
          <cell r="F658">
            <v>154.22068805145298</v>
          </cell>
        </row>
        <row r="659">
          <cell r="B659">
            <v>654</v>
          </cell>
          <cell r="F659">
            <v>154.34108061591422</v>
          </cell>
        </row>
        <row r="660">
          <cell r="B660">
            <v>655</v>
          </cell>
          <cell r="F660">
            <v>154.45725929720527</v>
          </cell>
        </row>
        <row r="661">
          <cell r="B661">
            <v>656</v>
          </cell>
          <cell r="F661">
            <v>154.56913151429922</v>
          </cell>
        </row>
        <row r="662">
          <cell r="B662">
            <v>657</v>
          </cell>
          <cell r="F662">
            <v>154.67660858873413</v>
          </cell>
        </row>
        <row r="663">
          <cell r="B663">
            <v>658</v>
          </cell>
          <cell r="F663">
            <v>154.77960579080357</v>
          </cell>
        </row>
        <row r="664">
          <cell r="B664">
            <v>659</v>
          </cell>
          <cell r="F664">
            <v>154.87804238275783</v>
          </cell>
        </row>
        <row r="665">
          <cell r="B665">
            <v>660</v>
          </cell>
          <cell r="F665">
            <v>154.97184165907143</v>
          </cell>
        </row>
        <row r="666">
          <cell r="B666">
            <v>661</v>
          </cell>
          <cell r="F666">
            <v>155.0609309838325</v>
          </cell>
        </row>
        <row r="667">
          <cell r="B667">
            <v>662</v>
          </cell>
          <cell r="F667">
            <v>155.14524182530764</v>
          </cell>
        </row>
        <row r="668">
          <cell r="B668">
            <v>663</v>
          </cell>
          <cell r="F668">
            <v>155.22470978773595</v>
          </cell>
        </row>
        <row r="669">
          <cell r="B669">
            <v>664</v>
          </cell>
          <cell r="F669">
            <v>155.29927464040338</v>
          </cell>
        </row>
        <row r="670">
          <cell r="B670">
            <v>665</v>
          </cell>
          <cell r="F670">
            <v>155.36888034404754</v>
          </cell>
        </row>
        <row r="671">
          <cell r="B671">
            <v>666</v>
          </cell>
          <cell r="F671">
            <v>155.43347507464148</v>
          </cell>
        </row>
        <row r="672">
          <cell r="B672">
            <v>667</v>
          </cell>
          <cell r="F672">
            <v>155.49301124460254</v>
          </cell>
        </row>
        <row r="673">
          <cell r="B673">
            <v>668</v>
          </cell>
          <cell r="F673">
            <v>155.547445521471</v>
          </cell>
        </row>
        <row r="674">
          <cell r="B674">
            <v>669</v>
          </cell>
          <cell r="F674">
            <v>155.59673884409995</v>
          </cell>
        </row>
        <row r="675">
          <cell r="B675">
            <v>670</v>
          </cell>
          <cell r="F675">
            <v>155.64085643639706</v>
          </cell>
        </row>
        <row r="676">
          <cell r="B676">
            <v>671</v>
          </cell>
          <cell r="F676">
            <v>155.67976781865502</v>
          </cell>
        </row>
        <row r="677">
          <cell r="B677">
            <v>672</v>
          </cell>
          <cell r="F677">
            <v>155.71344681650564</v>
          </cell>
        </row>
        <row r="678">
          <cell r="B678">
            <v>673</v>
          </cell>
          <cell r="F678">
            <v>155.74187156752978</v>
          </cell>
        </row>
        <row r="679">
          <cell r="B679">
            <v>674</v>
          </cell>
          <cell r="F679">
            <v>155.7650245255532</v>
          </cell>
        </row>
        <row r="680">
          <cell r="B680">
            <v>675</v>
          </cell>
          <cell r="F680">
            <v>155.78289246265413</v>
          </cell>
        </row>
        <row r="681">
          <cell r="B681">
            <v>676</v>
          </cell>
          <cell r="F681">
            <v>155.79546646890782</v>
          </cell>
        </row>
        <row r="682">
          <cell r="B682">
            <v>677</v>
          </cell>
          <cell r="F682">
            <v>155.80274194988814</v>
          </cell>
        </row>
        <row r="683">
          <cell r="B683">
            <v>678</v>
          </cell>
          <cell r="F683">
            <v>155.80471862194557</v>
          </cell>
        </row>
        <row r="684">
          <cell r="B684">
            <v>679</v>
          </cell>
          <cell r="F684">
            <v>155.8014005052765</v>
          </cell>
        </row>
        <row r="685">
          <cell r="B685">
            <v>680</v>
          </cell>
          <cell r="F685">
            <v>155.79279591479659</v>
          </cell>
        </row>
        <row r="686">
          <cell r="B686">
            <v>681</v>
          </cell>
          <cell r="F686">
            <v>155.7789174488284</v>
          </cell>
        </row>
        <row r="687">
          <cell r="B687">
            <v>682</v>
          </cell>
          <cell r="F687">
            <v>155.75978197560968</v>
          </cell>
        </row>
        <row r="688">
          <cell r="B688">
            <v>683</v>
          </cell>
          <cell r="F688">
            <v>155.7354106176269</v>
          </cell>
        </row>
        <row r="689">
          <cell r="B689">
            <v>684</v>
          </cell>
          <cell r="F689">
            <v>155.70582873377535</v>
          </cell>
        </row>
        <row r="690">
          <cell r="B690">
            <v>685</v>
          </cell>
          <cell r="F690">
            <v>155.67106589934426</v>
          </cell>
        </row>
        <row r="691">
          <cell r="B691">
            <v>686</v>
          </cell>
          <cell r="F691">
            <v>155.63115588382348</v>
          </cell>
        </row>
        <row r="692">
          <cell r="B692">
            <v>687</v>
          </cell>
          <cell r="F692">
            <v>155.58613662652462</v>
          </cell>
        </row>
        <row r="693">
          <cell r="B693">
            <v>688</v>
          </cell>
          <cell r="F693">
            <v>155.53605021000777</v>
          </cell>
        </row>
        <row r="694">
          <cell r="B694">
            <v>689</v>
          </cell>
          <cell r="F694">
            <v>155.48094283130266</v>
          </cell>
        </row>
        <row r="695">
          <cell r="B695">
            <v>690</v>
          </cell>
          <cell r="F695">
            <v>155.42086477090965</v>
          </cell>
        </row>
        <row r="696">
          <cell r="B696">
            <v>691</v>
          </cell>
          <cell r="F696">
            <v>155.35587035956544</v>
          </cell>
        </row>
        <row r="697">
          <cell r="B697">
            <v>692</v>
          </cell>
          <cell r="F697">
            <v>155.2860179427547</v>
          </cell>
        </row>
        <row r="698">
          <cell r="B698">
            <v>693</v>
          </cell>
          <cell r="F698">
            <v>155.2113698429477</v>
          </cell>
        </row>
        <row r="699">
          <cell r="B699">
            <v>694</v>
          </cell>
          <cell r="F699">
            <v>155.1319923195421</v>
          </cell>
        </row>
        <row r="700">
          <cell r="B700">
            <v>695</v>
          </cell>
          <cell r="F700">
            <v>155.04795552648505</v>
          </cell>
        </row>
        <row r="701">
          <cell r="B701">
            <v>696</v>
          </cell>
          <cell r="F701">
            <v>154.9593334675507</v>
          </cell>
        </row>
        <row r="702">
          <cell r="B702">
            <v>697</v>
          </cell>
          <cell r="F702">
            <v>154.86620394924608</v>
          </cell>
        </row>
        <row r="703">
          <cell r="B703">
            <v>698</v>
          </cell>
          <cell r="F703">
            <v>154.76864853131835</v>
          </cell>
        </row>
        <row r="704">
          <cell r="B704">
            <v>699</v>
          </cell>
          <cell r="F704">
            <v>154.66675247483366</v>
          </cell>
        </row>
        <row r="705">
          <cell r="B705">
            <v>700</v>
          </cell>
          <cell r="F705">
            <v>154.56060468779896</v>
          </cell>
        </row>
        <row r="706">
          <cell r="B706">
            <v>701</v>
          </cell>
          <cell r="F706">
            <v>154.45029766829592</v>
          </cell>
        </row>
        <row r="707">
          <cell r="B707">
            <v>702</v>
          </cell>
          <cell r="F707">
            <v>154.3359274450966</v>
          </cell>
        </row>
        <row r="708">
          <cell r="B708">
            <v>703</v>
          </cell>
          <cell r="F708">
            <v>154.21759351572982</v>
          </cell>
        </row>
        <row r="709">
          <cell r="B709">
            <v>704</v>
          </cell>
          <cell r="F709">
            <v>154.09539878196796</v>
          </cell>
        </row>
        <row r="710">
          <cell r="B710">
            <v>705</v>
          </cell>
          <cell r="F710">
            <v>153.9694494827029</v>
          </cell>
        </row>
        <row r="711">
          <cell r="B711">
            <v>706</v>
          </cell>
          <cell r="F711">
            <v>153.83985512418192</v>
          </cell>
        </row>
        <row r="712">
          <cell r="B712">
            <v>707</v>
          </cell>
          <cell r="F712">
            <v>153.7067284075736</v>
          </cell>
        </row>
        <row r="713">
          <cell r="B713">
            <v>708</v>
          </cell>
          <cell r="F713">
            <v>153.57018515383632</v>
          </cell>
        </row>
        <row r="714">
          <cell r="B714">
            <v>709</v>
          </cell>
          <cell r="F714">
            <v>153.4303442258621</v>
          </cell>
        </row>
        <row r="715">
          <cell r="B715">
            <v>710</v>
          </cell>
          <cell r="F715">
            <v>153.2873274478702</v>
          </cell>
        </row>
        <row r="716">
          <cell r="B716">
            <v>711</v>
          </cell>
          <cell r="F716">
            <v>153.1412595220282</v>
          </cell>
        </row>
        <row r="717">
          <cell r="B717">
            <v>712</v>
          </cell>
          <cell r="F717">
            <v>152.99226794227798</v>
          </cell>
        </row>
        <row r="718">
          <cell r="B718">
            <v>713</v>
          </cell>
          <cell r="F718">
            <v>152.840482905349</v>
          </cell>
        </row>
        <row r="719">
          <cell r="B719">
            <v>714</v>
          </cell>
          <cell r="F719">
            <v>152.68603721894246</v>
          </cell>
        </row>
        <row r="720">
          <cell r="B720">
            <v>715</v>
          </cell>
          <cell r="F720">
            <v>152.52906620707336</v>
          </cell>
        </row>
        <row r="721">
          <cell r="B721">
            <v>716</v>
          </cell>
          <cell r="F721">
            <v>152.36970761256123</v>
          </cell>
        </row>
        <row r="722">
          <cell r="B722">
            <v>717</v>
          </cell>
          <cell r="F722">
            <v>152.20810149666374</v>
          </cell>
        </row>
        <row r="723">
          <cell r="B723">
            <v>718</v>
          </cell>
          <cell r="F723">
            <v>152.04439013585124</v>
          </cell>
        </row>
        <row r="724">
          <cell r="B724">
            <v>719</v>
          </cell>
          <cell r="F724">
            <v>151.87871791572508</v>
          </cell>
        </row>
        <row r="725">
          <cell r="B725">
            <v>720</v>
          </cell>
          <cell r="F725">
            <v>151.71123122208647</v>
          </cell>
        </row>
        <row r="726">
          <cell r="B726">
            <v>721</v>
          </cell>
          <cell r="F726">
            <v>151.54207832916902</v>
          </cell>
        </row>
        <row r="727">
          <cell r="B727">
            <v>722</v>
          </cell>
          <cell r="F727">
            <v>151.37140928505124</v>
          </cell>
        </row>
        <row r="728">
          <cell r="B728">
            <v>723</v>
          </cell>
          <cell r="F728">
            <v>151.1993757942731</v>
          </cell>
        </row>
        <row r="729">
          <cell r="B729">
            <v>724</v>
          </cell>
          <cell r="F729">
            <v>151.02613109768498</v>
          </cell>
        </row>
        <row r="730">
          <cell r="B730">
            <v>725</v>
          </cell>
          <cell r="F730">
            <v>150.85182984956452</v>
          </cell>
        </row>
        <row r="731">
          <cell r="B731">
            <v>726</v>
          </cell>
          <cell r="F731">
            <v>150.67662799204285</v>
          </cell>
        </row>
        <row r="732">
          <cell r="B732">
            <v>727</v>
          </cell>
          <cell r="F732">
            <v>150.5006826268886</v>
          </cell>
        </row>
        <row r="733">
          <cell r="B733">
            <v>728</v>
          </cell>
          <cell r="F733">
            <v>150.32415188470495</v>
          </cell>
        </row>
        <row r="734">
          <cell r="B734">
            <v>729</v>
          </cell>
          <cell r="F734">
            <v>150.14719479160286</v>
          </cell>
        </row>
        <row r="735">
          <cell r="B735">
            <v>730</v>
          </cell>
          <cell r="F735">
            <v>149.9699711334201</v>
          </cell>
        </row>
        <row r="736">
          <cell r="B736">
            <v>731</v>
          </cell>
          <cell r="F736">
            <v>149.79264131756412</v>
          </cell>
        </row>
        <row r="737">
          <cell r="B737">
            <v>732</v>
          </cell>
          <cell r="F737">
            <v>149.61536623256495</v>
          </cell>
        </row>
        <row r="738">
          <cell r="B738">
            <v>733</v>
          </cell>
          <cell r="F738">
            <v>149.43830710543153</v>
          </cell>
        </row>
        <row r="739">
          <cell r="B739">
            <v>734</v>
          </cell>
          <cell r="F739">
            <v>149.26162535691398</v>
          </cell>
        </row>
        <row r="740">
          <cell r="B740">
            <v>735</v>
          </cell>
          <cell r="F740">
            <v>149.08548245478244</v>
          </cell>
        </row>
        <row r="741">
          <cell r="B741">
            <v>736</v>
          </cell>
          <cell r="F741">
            <v>148.91003976524112</v>
          </cell>
        </row>
        <row r="742">
          <cell r="B742">
            <v>737</v>
          </cell>
          <cell r="F742">
            <v>148.73545840260587</v>
          </cell>
        </row>
        <row r="743">
          <cell r="B743">
            <v>738</v>
          </cell>
          <cell r="F743">
            <v>148.56189907738084</v>
          </cell>
        </row>
        <row r="744">
          <cell r="B744">
            <v>739</v>
          </cell>
          <cell r="F744">
            <v>148.38952194287967</v>
          </cell>
        </row>
        <row r="745">
          <cell r="B745">
            <v>740</v>
          </cell>
          <cell r="F745">
            <v>148.21848644054444</v>
          </cell>
        </row>
        <row r="746">
          <cell r="B746">
            <v>741</v>
          </cell>
          <cell r="F746">
            <v>148.04895114412446</v>
          </cell>
        </row>
        <row r="747">
          <cell r="B747">
            <v>742</v>
          </cell>
          <cell r="F747">
            <v>147.88107360288552</v>
          </cell>
        </row>
        <row r="748">
          <cell r="B748">
            <v>743</v>
          </cell>
          <cell r="F748">
            <v>147.7150101840285</v>
          </cell>
        </row>
        <row r="749">
          <cell r="B749">
            <v>744</v>
          </cell>
          <cell r="F749">
            <v>147.55091591450397</v>
          </cell>
        </row>
        <row r="750">
          <cell r="B750">
            <v>745</v>
          </cell>
          <cell r="F750">
            <v>147.38894432241858</v>
          </cell>
        </row>
        <row r="751">
          <cell r="B751">
            <v>746</v>
          </cell>
          <cell r="F751">
            <v>147.22924727823485</v>
          </cell>
        </row>
        <row r="752">
          <cell r="B752">
            <v>747</v>
          </cell>
          <cell r="F752">
            <v>147.0719748359754</v>
          </cell>
        </row>
        <row r="753">
          <cell r="B753">
            <v>748</v>
          </cell>
          <cell r="F753">
            <v>146.91727507464824</v>
          </cell>
        </row>
        <row r="754">
          <cell r="B754">
            <v>749</v>
          </cell>
          <cell r="F754">
            <v>146.7652939401171</v>
          </cell>
        </row>
        <row r="755">
          <cell r="B755">
            <v>750</v>
          </cell>
          <cell r="F755">
            <v>146.61617508764687</v>
          </cell>
        </row>
        <row r="756">
          <cell r="B756">
            <v>751</v>
          </cell>
          <cell r="F756">
            <v>146.4700597253603</v>
          </cell>
        </row>
        <row r="757">
          <cell r="B757">
            <v>752</v>
          </cell>
          <cell r="F757">
            <v>146.32708645884676</v>
          </cell>
        </row>
        <row r="758">
          <cell r="B758">
            <v>753</v>
          </cell>
          <cell r="F758">
            <v>146.1873911371695</v>
          </cell>
        </row>
        <row r="759">
          <cell r="B759">
            <v>754</v>
          </cell>
          <cell r="F759">
            <v>146.05110670052113</v>
          </cell>
        </row>
        <row r="760">
          <cell r="B760">
            <v>755</v>
          </cell>
          <cell r="F760">
            <v>145.91836302978118</v>
          </cell>
        </row>
        <row r="761">
          <cell r="B761">
            <v>756</v>
          </cell>
          <cell r="F761">
            <v>145.7892867982323</v>
          </cell>
        </row>
        <row r="762">
          <cell r="B762">
            <v>757</v>
          </cell>
          <cell r="F762">
            <v>145.66400132569382</v>
          </cell>
        </row>
        <row r="763">
          <cell r="B763">
            <v>758</v>
          </cell>
          <cell r="F763">
            <v>145.54262643533244</v>
          </cell>
        </row>
        <row r="764">
          <cell r="B764">
            <v>759</v>
          </cell>
          <cell r="F764">
            <v>145.42527831341144</v>
          </cell>
        </row>
        <row r="765">
          <cell r="B765">
            <v>760</v>
          </cell>
          <cell r="F765">
            <v>145.3120693722388</v>
          </cell>
        </row>
        <row r="766">
          <cell r="B766">
            <v>761</v>
          </cell>
          <cell r="F766">
            <v>145.2031081165739</v>
          </cell>
        </row>
        <row r="767">
          <cell r="B767">
            <v>762</v>
          </cell>
          <cell r="F767">
            <v>145.09849901375102</v>
          </cell>
        </row>
        <row r="768">
          <cell r="B768">
            <v>763</v>
          </cell>
          <cell r="F768">
            <v>144.99834236777514</v>
          </cell>
        </row>
        <row r="769">
          <cell r="B769">
            <v>764</v>
          </cell>
          <cell r="F769">
            <v>144.90273419764148</v>
          </cell>
        </row>
        <row r="770">
          <cell r="B770">
            <v>765</v>
          </cell>
          <cell r="F770">
            <v>144.81176612012695</v>
          </cell>
        </row>
        <row r="771">
          <cell r="B771">
            <v>766</v>
          </cell>
          <cell r="F771">
            <v>144.72552523729544</v>
          </cell>
        </row>
        <row r="772">
          <cell r="B772">
            <v>767</v>
          </cell>
          <cell r="F772">
            <v>144.64409402895345</v>
          </cell>
        </row>
        <row r="773">
          <cell r="B773">
            <v>768</v>
          </cell>
          <cell r="F773">
            <v>144.56755025028502</v>
          </cell>
        </row>
        <row r="774">
          <cell r="B774">
            <v>769</v>
          </cell>
          <cell r="F774">
            <v>144.49596683488755</v>
          </cell>
        </row>
        <row r="775">
          <cell r="B775">
            <v>770</v>
          </cell>
          <cell r="F775">
            <v>144.42941180342137</v>
          </cell>
        </row>
        <row r="776">
          <cell r="B776">
            <v>771</v>
          </cell>
          <cell r="F776">
            <v>144.3679481780757</v>
          </cell>
        </row>
        <row r="777">
          <cell r="B777">
            <v>772</v>
          </cell>
          <cell r="F777">
            <v>144.31163390304448</v>
          </cell>
        </row>
        <row r="778">
          <cell r="B778">
            <v>773</v>
          </cell>
          <cell r="F778">
            <v>144.26052177119317</v>
          </cell>
        </row>
        <row r="779">
          <cell r="B779">
            <v>774</v>
          </cell>
          <cell r="F779">
            <v>144.21465935708684</v>
          </cell>
        </row>
        <row r="780">
          <cell r="B780">
            <v>775</v>
          </cell>
          <cell r="F780">
            <v>144.17408895653637</v>
          </cell>
        </row>
        <row r="781">
          <cell r="B781">
            <v>776</v>
          </cell>
          <cell r="F781">
            <v>144.13884753280698</v>
          </cell>
        </row>
        <row r="782">
          <cell r="B782">
            <v>777</v>
          </cell>
          <cell r="F782">
            <v>144.1089666696194</v>
          </cell>
        </row>
        <row r="783">
          <cell r="B783">
            <v>778</v>
          </cell>
          <cell r="F783">
            <v>144.08447253105874</v>
          </cell>
        </row>
        <row r="784">
          <cell r="B784">
            <v>779</v>
          </cell>
          <cell r="F784">
            <v>144.06538582849237</v>
          </cell>
        </row>
        <row r="785">
          <cell r="B785">
            <v>780</v>
          </cell>
          <cell r="F785">
            <v>144.05172179458208</v>
          </cell>
        </row>
        <row r="786">
          <cell r="B786">
            <v>781</v>
          </cell>
          <cell r="F786">
            <v>144.04349016445943</v>
          </cell>
        </row>
        <row r="787">
          <cell r="B787">
            <v>782</v>
          </cell>
          <cell r="F787">
            <v>144.04069516411818</v>
          </cell>
        </row>
        <row r="788">
          <cell r="B788">
            <v>783</v>
          </cell>
          <cell r="F788">
            <v>144.04333550606074</v>
          </cell>
        </row>
        <row r="789">
          <cell r="B789">
            <v>784</v>
          </cell>
          <cell r="F789">
            <v>144.05140439221833</v>
          </cell>
        </row>
        <row r="790">
          <cell r="B790">
            <v>785</v>
          </cell>
          <cell r="F790">
            <v>144.064889524149</v>
          </cell>
        </row>
        <row r="791">
          <cell r="B791">
            <v>786</v>
          </cell>
          <cell r="F791">
            <v>144.08377312050004</v>
          </cell>
        </row>
        <row r="792">
          <cell r="B792">
            <v>787</v>
          </cell>
          <cell r="F792">
            <v>144.10803194170433</v>
          </cell>
        </row>
        <row r="793">
          <cell r="B793">
            <v>788</v>
          </cell>
          <cell r="F793">
            <v>144.13763732186445</v>
          </cell>
        </row>
        <row r="794">
          <cell r="B794">
            <v>789</v>
          </cell>
          <cell r="F794">
            <v>144.17255520776078</v>
          </cell>
        </row>
        <row r="795">
          <cell r="B795">
            <v>790</v>
          </cell>
          <cell r="F795">
            <v>144.21274620490374</v>
          </cell>
        </row>
        <row r="796">
          <cell r="B796">
            <v>791</v>
          </cell>
          <cell r="F796">
            <v>144.25816563053488</v>
          </cell>
        </row>
        <row r="797">
          <cell r="B797">
            <v>792</v>
          </cell>
          <cell r="F797">
            <v>144.30876357346472</v>
          </cell>
        </row>
        <row r="798">
          <cell r="B798">
            <v>793</v>
          </cell>
          <cell r="F798">
            <v>144.3644849606212</v>
          </cell>
        </row>
        <row r="799">
          <cell r="B799">
            <v>794</v>
          </cell>
          <cell r="F799">
            <v>144.42526963016675</v>
          </cell>
        </row>
        <row r="800">
          <cell r="B800">
            <v>795</v>
          </cell>
          <cell r="F800">
            <v>144.49105241102848</v>
          </cell>
        </row>
        <row r="801">
          <cell r="B801">
            <v>796</v>
          </cell>
          <cell r="F801">
            <v>144.56176320867186</v>
          </cell>
        </row>
        <row r="802">
          <cell r="B802">
            <v>797</v>
          </cell>
          <cell r="F802">
            <v>144.6373270969358</v>
          </cell>
        </row>
        <row r="803">
          <cell r="B803">
            <v>798</v>
          </cell>
          <cell r="F803">
            <v>144.71766441573413</v>
          </cell>
        </row>
        <row r="804">
          <cell r="B804">
            <v>799</v>
          </cell>
          <cell r="F804">
            <v>144.80269087441766</v>
          </cell>
        </row>
        <row r="805">
          <cell r="B805">
            <v>800</v>
          </cell>
          <cell r="F805">
            <v>144.89231766057944</v>
          </cell>
        </row>
        <row r="806">
          <cell r="B806">
            <v>801</v>
          </cell>
          <cell r="F806">
            <v>144.9864515540767</v>
          </cell>
        </row>
        <row r="807">
          <cell r="B807">
            <v>802</v>
          </cell>
          <cell r="F807">
            <v>145.0849950460336</v>
          </cell>
        </row>
        <row r="808">
          <cell r="B808">
            <v>803</v>
          </cell>
          <cell r="F808">
            <v>145.18784646258044</v>
          </cell>
        </row>
        <row r="809">
          <cell r="B809">
            <v>804</v>
          </cell>
          <cell r="F809">
            <v>145.29490009307787</v>
          </cell>
        </row>
        <row r="810">
          <cell r="B810">
            <v>805</v>
          </cell>
          <cell r="F810">
            <v>145.40604632256878</v>
          </cell>
        </row>
        <row r="811">
          <cell r="B811">
            <v>806</v>
          </cell>
          <cell r="F811">
            <v>145.52117176819425</v>
          </cell>
        </row>
        <row r="812">
          <cell r="B812">
            <v>807</v>
          </cell>
          <cell r="F812">
            <v>145.64015941930572</v>
          </cell>
        </row>
        <row r="813">
          <cell r="B813">
            <v>808</v>
          </cell>
          <cell r="F813">
            <v>145.76288878100257</v>
          </cell>
        </row>
        <row r="814">
          <cell r="B814">
            <v>809</v>
          </cell>
          <cell r="F814">
            <v>145.88923602082028</v>
          </cell>
        </row>
        <row r="815">
          <cell r="B815">
            <v>810</v>
          </cell>
          <cell r="F815">
            <v>146.01907411829407</v>
          </cell>
        </row>
        <row r="816">
          <cell r="B816">
            <v>811</v>
          </cell>
          <cell r="F816">
            <v>146.152273017121</v>
          </cell>
        </row>
        <row r="817">
          <cell r="B817">
            <v>812</v>
          </cell>
          <cell r="F817">
            <v>146.2886997796437</v>
          </cell>
        </row>
        <row r="818">
          <cell r="B818">
            <v>813</v>
          </cell>
          <cell r="F818">
            <v>146.42821874338048</v>
          </cell>
        </row>
        <row r="819">
          <cell r="B819">
            <v>814</v>
          </cell>
          <cell r="F819">
            <v>146.5706916793268</v>
          </cell>
        </row>
        <row r="820">
          <cell r="B820">
            <v>815</v>
          </cell>
          <cell r="F820">
            <v>146.71597795175768</v>
          </cell>
        </row>
        <row r="821">
          <cell r="B821">
            <v>816</v>
          </cell>
          <cell r="F821">
            <v>146.86393467926115</v>
          </cell>
        </row>
        <row r="822">
          <cell r="B822">
            <v>817</v>
          </cell>
          <cell r="F822">
            <v>147.01441689673996</v>
          </cell>
        </row>
        <row r="823">
          <cell r="B823">
            <v>818</v>
          </cell>
          <cell r="F823">
            <v>147.16727771812057</v>
          </cell>
        </row>
        <row r="824">
          <cell r="B824">
            <v>819</v>
          </cell>
          <cell r="F824">
            <v>147.32236849951542</v>
          </cell>
        </row>
        <row r="825">
          <cell r="B825">
            <v>820</v>
          </cell>
          <cell r="F825">
            <v>147.4795390025904</v>
          </cell>
        </row>
        <row r="826">
          <cell r="B826">
            <v>821</v>
          </cell>
          <cell r="F826">
            <v>147.6386375578948</v>
          </cell>
        </row>
        <row r="827">
          <cell r="B827">
            <v>822</v>
          </cell>
          <cell r="F827">
            <v>147.79951122791937</v>
          </cell>
        </row>
        <row r="828">
          <cell r="B828">
            <v>823</v>
          </cell>
          <cell r="F828">
            <v>147.96200596965434</v>
          </cell>
        </row>
        <row r="829">
          <cell r="B829">
            <v>824</v>
          </cell>
          <cell r="F829">
            <v>148.12596679642866</v>
          </cell>
        </row>
        <row r="830">
          <cell r="B830">
            <v>825</v>
          </cell>
          <cell r="F830">
            <v>148.29123793881791</v>
          </cell>
        </row>
        <row r="831">
          <cell r="B831">
            <v>826</v>
          </cell>
          <cell r="F831">
            <v>148.45766300441912</v>
          </cell>
        </row>
        <row r="832">
          <cell r="B832">
            <v>827</v>
          </cell>
          <cell r="F832">
            <v>148.62508513629794</v>
          </cell>
        </row>
        <row r="833">
          <cell r="B833">
            <v>828</v>
          </cell>
          <cell r="F833">
            <v>148.79334716992352</v>
          </cell>
        </row>
        <row r="834">
          <cell r="B834">
            <v>829</v>
          </cell>
          <cell r="F834">
            <v>148.9622917884156</v>
          </cell>
        </row>
        <row r="835">
          <cell r="B835">
            <v>830</v>
          </cell>
          <cell r="F835">
            <v>149.13176167593744</v>
          </cell>
        </row>
        <row r="836">
          <cell r="B836">
            <v>831</v>
          </cell>
          <cell r="F836">
            <v>149.30159966907826</v>
          </cell>
        </row>
        <row r="837">
          <cell r="B837">
            <v>832</v>
          </cell>
          <cell r="F837">
            <v>149.4716489060778</v>
          </cell>
        </row>
        <row r="838">
          <cell r="B838">
            <v>833</v>
          </cell>
          <cell r="F838">
            <v>149.6417529737557</v>
          </cell>
        </row>
        <row r="839">
          <cell r="B839">
            <v>834</v>
          </cell>
          <cell r="F839">
            <v>149.8117560520178</v>
          </cell>
        </row>
        <row r="840">
          <cell r="B840">
            <v>835</v>
          </cell>
          <cell r="F840">
            <v>149.9815030558208</v>
          </cell>
        </row>
        <row r="841">
          <cell r="B841">
            <v>836</v>
          </cell>
          <cell r="F841">
            <v>150.15083977448612</v>
          </cell>
        </row>
        <row r="842">
          <cell r="B842">
            <v>837</v>
          </cell>
          <cell r="F842">
            <v>150.3196130082637</v>
          </cell>
        </row>
        <row r="843">
          <cell r="B843">
            <v>838</v>
          </cell>
          <cell r="F843">
            <v>150.4876707020544</v>
          </cell>
        </row>
        <row r="844">
          <cell r="B844">
            <v>839</v>
          </cell>
          <cell r="F844">
            <v>150.65486207620975</v>
          </cell>
        </row>
        <row r="845">
          <cell r="B845">
            <v>840</v>
          </cell>
          <cell r="F845">
            <v>150.82103775433586</v>
          </cell>
        </row>
        <row r="846">
          <cell r="B846">
            <v>841</v>
          </cell>
          <cell r="F846">
            <v>150.98604988803672</v>
          </cell>
        </row>
        <row r="847">
          <cell r="B847">
            <v>842</v>
          </cell>
          <cell r="F847">
            <v>151.149752278541</v>
          </cell>
        </row>
        <row r="848">
          <cell r="B848">
            <v>843</v>
          </cell>
          <cell r="F848">
            <v>151.3120004951634</v>
          </cell>
        </row>
        <row r="849">
          <cell r="B849">
            <v>844</v>
          </cell>
          <cell r="F849">
            <v>151.47265199056028</v>
          </cell>
        </row>
        <row r="850">
          <cell r="B850">
            <v>845</v>
          </cell>
          <cell r="F850">
            <v>151.6315662127456</v>
          </cell>
        </row>
        <row r="851">
          <cell r="B851">
            <v>846</v>
          </cell>
          <cell r="F851">
            <v>151.78860471384124</v>
          </cell>
        </row>
        <row r="852">
          <cell r="B852">
            <v>847</v>
          </cell>
          <cell r="F852">
            <v>151.94363125554156</v>
          </cell>
        </row>
        <row r="853">
          <cell r="B853">
            <v>848</v>
          </cell>
          <cell r="F853">
            <v>152.096511911279</v>
          </cell>
        </row>
        <row r="854">
          <cell r="B854">
            <v>849</v>
          </cell>
          <cell r="F854">
            <v>152.2471151650832</v>
          </cell>
        </row>
        <row r="855">
          <cell r="B855">
            <v>850</v>
          </cell>
          <cell r="F855">
            <v>152.39531200713174</v>
          </cell>
        </row>
        <row r="856">
          <cell r="B856">
            <v>851</v>
          </cell>
          <cell r="F856">
            <v>152.54097602599634</v>
          </cell>
        </row>
        <row r="857">
          <cell r="B857">
            <v>852</v>
          </cell>
          <cell r="F857">
            <v>152.68398349759266</v>
          </cell>
        </row>
        <row r="858">
          <cell r="B858">
            <v>853</v>
          </cell>
          <cell r="F858">
            <v>152.82421347084653</v>
          </cell>
        </row>
        <row r="859">
          <cell r="B859">
            <v>854</v>
          </cell>
          <cell r="F859">
            <v>152.96154785009443</v>
          </cell>
        </row>
        <row r="860">
          <cell r="B860">
            <v>855</v>
          </cell>
          <cell r="F860">
            <v>153.0958714742387</v>
          </cell>
        </row>
        <row r="861">
          <cell r="B861">
            <v>856</v>
          </cell>
          <cell r="F861">
            <v>153.22707219268233</v>
          </cell>
        </row>
        <row r="862">
          <cell r="B862">
            <v>857</v>
          </cell>
          <cell r="F862">
            <v>153.35504093807143</v>
          </cell>
        </row>
        <row r="863">
          <cell r="B863">
            <v>858</v>
          </cell>
          <cell r="F863">
            <v>153.47967179587528</v>
          </cell>
        </row>
        <row r="864">
          <cell r="B864">
            <v>859</v>
          </cell>
          <cell r="F864">
            <v>153.60086207083793</v>
          </cell>
        </row>
        <row r="865">
          <cell r="B865">
            <v>860</v>
          </cell>
          <cell r="F865">
            <v>153.71851235033625</v>
          </cell>
        </row>
        <row r="866">
          <cell r="B866">
            <v>861</v>
          </cell>
          <cell r="F866">
            <v>153.83252656468173</v>
          </cell>
        </row>
        <row r="867">
          <cell r="B867">
            <v>862</v>
          </cell>
          <cell r="F867">
            <v>153.942812044405</v>
          </cell>
        </row>
        <row r="868">
          <cell r="B868">
            <v>863</v>
          </cell>
          <cell r="F868">
            <v>154.04927957456314</v>
          </cell>
        </row>
        <row r="869">
          <cell r="B869">
            <v>864</v>
          </cell>
          <cell r="F869">
            <v>154.15184344611097</v>
          </cell>
        </row>
        <row r="870">
          <cell r="B870">
            <v>865</v>
          </cell>
          <cell r="F870">
            <v>154.2504215043781</v>
          </cell>
        </row>
        <row r="871">
          <cell r="B871">
            <v>866</v>
          </cell>
          <cell r="F871">
            <v>154.34493519469444</v>
          </cell>
        </row>
        <row r="872">
          <cell r="B872">
            <v>867</v>
          </cell>
          <cell r="F872">
            <v>154.43530960520638</v>
          </cell>
        </row>
        <row r="873">
          <cell r="B873">
            <v>868</v>
          </cell>
          <cell r="F873">
            <v>154.52147350692684</v>
          </cell>
        </row>
        <row r="874">
          <cell r="B874">
            <v>869</v>
          </cell>
          <cell r="F874">
            <v>154.60335939106096</v>
          </cell>
        </row>
        <row r="875">
          <cell r="B875">
            <v>870</v>
          </cell>
          <cell r="F875">
            <v>154.68090350365014</v>
          </cell>
        </row>
        <row r="876">
          <cell r="B876">
            <v>871</v>
          </cell>
          <cell r="F876">
            <v>154.75404587757535</v>
          </cell>
        </row>
        <row r="877">
          <cell r="B877">
            <v>872</v>
          </cell>
          <cell r="F877">
            <v>154.82273036196042</v>
          </cell>
        </row>
        <row r="878">
          <cell r="B878">
            <v>873</v>
          </cell>
          <cell r="F878">
            <v>154.88690464901518</v>
          </cell>
        </row>
        <row r="879">
          <cell r="B879">
            <v>874</v>
          </cell>
          <cell r="F879">
            <v>154.94652029835632</v>
          </cell>
        </row>
        <row r="880">
          <cell r="B880">
            <v>875</v>
          </cell>
          <cell r="F880">
            <v>155.00153275884384</v>
          </cell>
        </row>
        <row r="881">
          <cell r="B881">
            <v>876</v>
          </cell>
          <cell r="F881">
            <v>155.05190138796848</v>
          </cell>
        </row>
        <row r="882">
          <cell r="B882">
            <v>877</v>
          </cell>
          <cell r="F882">
            <v>155.09758946882403</v>
          </cell>
        </row>
        <row r="883">
          <cell r="B883">
            <v>878</v>
          </cell>
          <cell r="F883">
            <v>155.13856422469777</v>
          </cell>
        </row>
        <row r="884">
          <cell r="B884">
            <v>879</v>
          </cell>
          <cell r="F884">
            <v>155.17479683130898</v>
          </cell>
        </row>
        <row r="885">
          <cell r="B885">
            <v>880</v>
          </cell>
          <cell r="F885">
            <v>155.2062624267251</v>
          </cell>
        </row>
        <row r="886">
          <cell r="B886">
            <v>881</v>
          </cell>
          <cell r="F886">
            <v>155.2329401189817</v>
          </cell>
        </row>
        <row r="887">
          <cell r="B887">
            <v>882</v>
          </cell>
          <cell r="F887">
            <v>155.254812991432</v>
          </cell>
        </row>
        <row r="888">
          <cell r="B888">
            <v>883</v>
          </cell>
          <cell r="F888">
            <v>155.27186810584806</v>
          </cell>
        </row>
        <row r="889">
          <cell r="B889">
            <v>884</v>
          </cell>
          <cell r="F889">
            <v>155.28409650329468</v>
          </cell>
        </row>
        <row r="890">
          <cell r="B890">
            <v>885</v>
          </cell>
          <cell r="F890">
            <v>155.2914932027946</v>
          </cell>
        </row>
        <row r="891">
          <cell r="B891">
            <v>886</v>
          </cell>
          <cell r="F891">
            <v>155.29405719780112</v>
          </cell>
        </row>
        <row r="892">
          <cell r="B892">
            <v>887</v>
          </cell>
          <cell r="F892">
            <v>155.29179145049224</v>
          </cell>
        </row>
        <row r="893">
          <cell r="B893">
            <v>888</v>
          </cell>
          <cell r="F893">
            <v>155.28470288389875</v>
          </cell>
        </row>
        <row r="894">
          <cell r="B894">
            <v>889</v>
          </cell>
          <cell r="F894">
            <v>155.27280237187517</v>
          </cell>
        </row>
        <row r="895">
          <cell r="B895">
            <v>890</v>
          </cell>
          <cell r="F895">
            <v>155.25610472692173</v>
          </cell>
        </row>
        <row r="896">
          <cell r="B896">
            <v>891</v>
          </cell>
          <cell r="F896">
            <v>155.23462868586236</v>
          </cell>
        </row>
        <row r="897">
          <cell r="B897">
            <v>892</v>
          </cell>
          <cell r="F897">
            <v>155.20839689338177</v>
          </cell>
        </row>
        <row r="898">
          <cell r="B898">
            <v>893</v>
          </cell>
          <cell r="F898">
            <v>155.17743588342296</v>
          </cell>
        </row>
        <row r="899">
          <cell r="B899">
            <v>894</v>
          </cell>
          <cell r="F899">
            <v>155.14177605844392</v>
          </cell>
        </row>
        <row r="900">
          <cell r="B900">
            <v>895</v>
          </cell>
          <cell r="F900">
            <v>155.10145166653047</v>
          </cell>
        </row>
        <row r="901">
          <cell r="B901">
            <v>896</v>
          </cell>
          <cell r="F901">
            <v>155.05650077636045</v>
          </cell>
        </row>
        <row r="902">
          <cell r="B902">
            <v>897</v>
          </cell>
          <cell r="F902">
            <v>155.00696525001223</v>
          </cell>
        </row>
        <row r="903">
          <cell r="B903">
            <v>898</v>
          </cell>
          <cell r="F903">
            <v>154.95289071360895</v>
          </cell>
        </row>
        <row r="904">
          <cell r="B904">
            <v>899</v>
          </cell>
          <cell r="F904">
            <v>154.89432652578827</v>
          </cell>
        </row>
        <row r="905">
          <cell r="B905">
            <v>900</v>
          </cell>
          <cell r="F905">
            <v>154.83132574398581</v>
          </cell>
        </row>
        <row r="906">
          <cell r="B906">
            <v>901</v>
          </cell>
          <cell r="F906">
            <v>154.7639450885185</v>
          </cell>
        </row>
        <row r="907">
          <cell r="B907">
            <v>902</v>
          </cell>
          <cell r="F907">
            <v>154.6922449044536</v>
          </cell>
        </row>
        <row r="908">
          <cell r="B908">
            <v>903</v>
          </cell>
          <cell r="F908">
            <v>154.61628912124712</v>
          </cell>
        </row>
        <row r="909">
          <cell r="B909">
            <v>904</v>
          </cell>
          <cell r="F909">
            <v>154.53614521013466</v>
          </cell>
        </row>
        <row r="910">
          <cell r="B910">
            <v>905</v>
          </cell>
          <cell r="F910">
            <v>154.45188413925672</v>
          </cell>
        </row>
        <row r="911">
          <cell r="B911">
            <v>906</v>
          </cell>
          <cell r="F911">
            <v>154.3635803264996</v>
          </cell>
        </row>
        <row r="912">
          <cell r="B912">
            <v>907</v>
          </cell>
          <cell r="F912">
            <v>154.2713115900323</v>
          </cell>
        </row>
        <row r="913">
          <cell r="B913">
            <v>908</v>
          </cell>
          <cell r="F913">
            <v>154.17515909651982</v>
          </cell>
        </row>
        <row r="914">
          <cell r="B914">
            <v>909</v>
          </cell>
          <cell r="F914">
            <v>154.07520730699233</v>
          </cell>
        </row>
        <row r="915">
          <cell r="B915">
            <v>910</v>
          </cell>
          <cell r="F915">
            <v>153.9715439203501</v>
          </cell>
        </row>
        <row r="916">
          <cell r="B916">
            <v>911</v>
          </cell>
          <cell r="F916">
            <v>153.86425981448372</v>
          </cell>
        </row>
        <row r="917">
          <cell r="B917">
            <v>912</v>
          </cell>
          <cell r="F917">
            <v>153.75344898498975</v>
          </cell>
        </row>
        <row r="918">
          <cell r="B918">
            <v>913</v>
          </cell>
          <cell r="F918">
            <v>153.63920848146242</v>
          </cell>
        </row>
        <row r="919">
          <cell r="B919">
            <v>914</v>
          </cell>
          <cell r="F919">
            <v>153.5216383413421</v>
          </cell>
        </row>
        <row r="920">
          <cell r="B920">
            <v>915</v>
          </cell>
          <cell r="F920">
            <v>153.40084152130345</v>
          </cell>
        </row>
        <row r="921">
          <cell r="B921">
            <v>916</v>
          </cell>
          <cell r="F921">
            <v>153.27692382616559</v>
          </cell>
        </row>
        <row r="922">
          <cell r="B922">
            <v>917</v>
          </cell>
          <cell r="F922">
            <v>153.14999383530954</v>
          </cell>
        </row>
        <row r="923">
          <cell r="B923">
            <v>918</v>
          </cell>
          <cell r="F923">
            <v>153.02016282658894</v>
          </cell>
        </row>
        <row r="924">
          <cell r="B924">
            <v>919</v>
          </cell>
          <cell r="F924">
            <v>152.8875446977221</v>
          </cell>
        </row>
        <row r="925">
          <cell r="B925">
            <v>920</v>
          </cell>
          <cell r="F925">
            <v>152.7522558851553</v>
          </cell>
        </row>
        <row r="926">
          <cell r="B926">
            <v>921</v>
          </cell>
          <cell r="F926">
            <v>152.61441528039052</v>
          </cell>
        </row>
        <row r="927">
          <cell r="B927">
            <v>922</v>
          </cell>
          <cell r="F927">
            <v>152.47414414377178</v>
          </cell>
        </row>
        <row r="928">
          <cell r="B928">
            <v>923</v>
          </cell>
          <cell r="F928">
            <v>152.3315660157287</v>
          </cell>
        </row>
        <row r="929">
          <cell r="B929">
            <v>924</v>
          </cell>
          <cell r="F929">
            <v>152.186806625478</v>
          </cell>
        </row>
        <row r="930">
          <cell r="B930">
            <v>925</v>
          </cell>
          <cell r="F930">
            <v>152.0399937971875</v>
          </cell>
        </row>
        <row r="931">
          <cell r="B931">
            <v>926</v>
          </cell>
          <cell r="F931">
            <v>151.89125735361037</v>
          </cell>
        </row>
        <row r="932">
          <cell r="B932">
            <v>927</v>
          </cell>
          <cell r="F932">
            <v>151.7407290172019</v>
          </cell>
        </row>
        <row r="933">
          <cell r="B933">
            <v>928</v>
          </cell>
          <cell r="F933">
            <v>151.58854230873447</v>
          </cell>
        </row>
        <row r="934">
          <cell r="B934">
            <v>929</v>
          </cell>
          <cell r="F934">
            <v>151.4348324434314</v>
          </cell>
        </row>
        <row r="935">
          <cell r="B935">
            <v>930</v>
          </cell>
          <cell r="F935">
            <v>151.27973622464444</v>
          </cell>
        </row>
        <row r="936">
          <cell r="B936">
            <v>931</v>
          </cell>
          <cell r="F936">
            <v>151.12339193510527</v>
          </cell>
        </row>
        <row r="937">
          <cell r="B937">
            <v>932</v>
          </cell>
          <cell r="F937">
            <v>150.96593922578546</v>
          </cell>
        </row>
        <row r="938">
          <cell r="B938">
            <v>933</v>
          </cell>
          <cell r="F938">
            <v>150.807519002406</v>
          </cell>
        </row>
        <row r="939">
          <cell r="B939">
            <v>934</v>
          </cell>
          <cell r="F939">
            <v>150.64827330964158</v>
          </cell>
        </row>
        <row r="940">
          <cell r="B940">
            <v>935</v>
          </cell>
          <cell r="F940">
            <v>150.48834521307222</v>
          </cell>
        </row>
        <row r="941">
          <cell r="B941">
            <v>936</v>
          </cell>
          <cell r="F941">
            <v>150.32787867893927</v>
          </cell>
        </row>
        <row r="942">
          <cell r="B942">
            <v>937</v>
          </cell>
          <cell r="F942">
            <v>150.1670184517702</v>
          </cell>
        </row>
        <row r="943">
          <cell r="B943">
            <v>938</v>
          </cell>
          <cell r="F943">
            <v>150.005909929942</v>
          </cell>
        </row>
        <row r="944">
          <cell r="B944">
            <v>939</v>
          </cell>
          <cell r="F944">
            <v>149.84469903926072</v>
          </cell>
        </row>
        <row r="945">
          <cell r="B945">
            <v>940</v>
          </cell>
          <cell r="F945">
            <v>149.6835321046396</v>
          </cell>
        </row>
        <row r="946">
          <cell r="B946">
            <v>941</v>
          </cell>
          <cell r="F946">
            <v>149.52255571996673</v>
          </cell>
        </row>
        <row r="947">
          <cell r="B947">
            <v>942</v>
          </cell>
          <cell r="F947">
            <v>149.36191661625924</v>
          </cell>
        </row>
        <row r="948">
          <cell r="B948">
            <v>943</v>
          </cell>
          <cell r="F948">
            <v>149.20176152820767</v>
          </cell>
        </row>
        <row r="949">
          <cell r="B949">
            <v>944</v>
          </cell>
          <cell r="F949">
            <v>149.04223705922217</v>
          </cell>
        </row>
        <row r="950">
          <cell r="B950">
            <v>945</v>
          </cell>
          <cell r="F950">
            <v>148.88348954509797</v>
          </cell>
        </row>
        <row r="951">
          <cell r="B951">
            <v>946</v>
          </cell>
          <cell r="F951">
            <v>148.72566491642618</v>
          </cell>
        </row>
        <row r="952">
          <cell r="B952">
            <v>947</v>
          </cell>
          <cell r="F952">
            <v>148.56890855988135</v>
          </cell>
        </row>
        <row r="953">
          <cell r="B953">
            <v>948</v>
          </cell>
          <cell r="F953">
            <v>148.41336517852542</v>
          </cell>
        </row>
        <row r="954">
          <cell r="B954">
            <v>949</v>
          </cell>
          <cell r="F954">
            <v>148.2591786512744</v>
          </cell>
        </row>
        <row r="955">
          <cell r="B955">
            <v>950</v>
          </cell>
          <cell r="F955">
            <v>148.1064918916804</v>
          </cell>
        </row>
        <row r="956">
          <cell r="B956">
            <v>951</v>
          </cell>
          <cell r="F956">
            <v>147.95544670618892</v>
          </cell>
        </row>
        <row r="957">
          <cell r="B957">
            <v>952</v>
          </cell>
          <cell r="F957">
            <v>147.80618365203765</v>
          </cell>
        </row>
        <row r="958">
          <cell r="B958">
            <v>953</v>
          </cell>
          <cell r="F958">
            <v>147.6588418949691</v>
          </cell>
        </row>
        <row r="959">
          <cell r="B959">
            <v>954</v>
          </cell>
          <cell r="F959">
            <v>147.51355906693612</v>
          </cell>
        </row>
        <row r="960">
          <cell r="B960">
            <v>955</v>
          </cell>
          <cell r="F960">
            <v>147.370471123984</v>
          </cell>
        </row>
        <row r="961">
          <cell r="B961">
            <v>956</v>
          </cell>
          <cell r="F961">
            <v>147.2297122045001</v>
          </cell>
        </row>
        <row r="962">
          <cell r="B962">
            <v>957</v>
          </cell>
          <cell r="F962">
            <v>147.091414488025</v>
          </cell>
        </row>
        <row r="963">
          <cell r="B963">
            <v>958</v>
          </cell>
          <cell r="F963">
            <v>146.95570805482643</v>
          </cell>
        </row>
        <row r="964">
          <cell r="B964">
            <v>959</v>
          </cell>
          <cell r="F964">
            <v>146.82272074643907</v>
          </cell>
        </row>
        <row r="965">
          <cell r="B965">
            <v>960</v>
          </cell>
          <cell r="F965">
            <v>146.69257802737948</v>
          </cell>
        </row>
        <row r="966">
          <cell r="B966">
            <v>961</v>
          </cell>
          <cell r="F966">
            <v>146.56540284824771</v>
          </cell>
        </row>
        <row r="967">
          <cell r="B967">
            <v>962</v>
          </cell>
          <cell r="F967">
            <v>146.44131551043031</v>
          </cell>
        </row>
        <row r="968">
          <cell r="B968">
            <v>963</v>
          </cell>
          <cell r="F968">
            <v>146.3204335326225</v>
          </cell>
        </row>
        <row r="969">
          <cell r="B969">
            <v>964</v>
          </cell>
          <cell r="F969">
            <v>146.20287151938848</v>
          </cell>
        </row>
        <row r="970">
          <cell r="B970">
            <v>965</v>
          </cell>
          <cell r="F970">
            <v>146.08874103198056</v>
          </cell>
        </row>
        <row r="971">
          <cell r="B971">
            <v>966</v>
          </cell>
          <cell r="F971">
            <v>145.97815046163896</v>
          </cell>
        </row>
        <row r="972">
          <cell r="B972">
            <v>967</v>
          </cell>
          <cell r="F972">
            <v>145.87120490559317</v>
          </cell>
        </row>
        <row r="973">
          <cell r="B973">
            <v>968</v>
          </cell>
          <cell r="F973">
            <v>145.76800604598628</v>
          </cell>
        </row>
        <row r="974">
          <cell r="B974">
            <v>969</v>
          </cell>
          <cell r="F974">
            <v>145.66865203194226</v>
          </cell>
        </row>
        <row r="975">
          <cell r="B975">
            <v>970</v>
          </cell>
          <cell r="F975">
            <v>145.5732373649936</v>
          </cell>
        </row>
        <row r="976">
          <cell r="B976">
            <v>971</v>
          </cell>
          <cell r="F976">
            <v>145.48185278808523</v>
          </cell>
        </row>
        <row r="977">
          <cell r="B977">
            <v>972</v>
          </cell>
          <cell r="F977">
            <v>145.39458517836667</v>
          </cell>
        </row>
        <row r="978">
          <cell r="B978">
            <v>973</v>
          </cell>
          <cell r="F978">
            <v>145.31151744398025</v>
          </cell>
        </row>
        <row r="979">
          <cell r="B979">
            <v>974</v>
          </cell>
          <cell r="F979">
            <v>145.23272842504954</v>
          </cell>
        </row>
        <row r="980">
          <cell r="B980">
            <v>975</v>
          </cell>
          <cell r="F980">
            <v>145.15829279906555</v>
          </cell>
        </row>
        <row r="981">
          <cell r="B981">
            <v>976</v>
          </cell>
          <cell r="F981">
            <v>145.08828099086267</v>
          </cell>
        </row>
        <row r="982">
          <cell r="B982">
            <v>977</v>
          </cell>
          <cell r="F982">
            <v>145.0227590873703</v>
          </cell>
        </row>
        <row r="983">
          <cell r="B983">
            <v>978</v>
          </cell>
          <cell r="F983">
            <v>144.9617887573169</v>
          </cell>
        </row>
        <row r="984">
          <cell r="B984">
            <v>979</v>
          </cell>
          <cell r="F984">
            <v>144.90542717605692</v>
          </cell>
        </row>
        <row r="985">
          <cell r="B985">
            <v>980</v>
          </cell>
          <cell r="F985">
            <v>144.85372695568122</v>
          </cell>
        </row>
        <row r="986">
          <cell r="B986">
            <v>981</v>
          </cell>
          <cell r="F986">
            <v>144.80673608056236</v>
          </cell>
        </row>
        <row r="987">
          <cell r="B987">
            <v>982</v>
          </cell>
          <cell r="F987">
            <v>144.76449784847642</v>
          </cell>
        </row>
        <row r="988">
          <cell r="B988">
            <v>983</v>
          </cell>
          <cell r="F988">
            <v>144.72705081743217</v>
          </cell>
        </row>
        <row r="989">
          <cell r="B989">
            <v>984</v>
          </cell>
          <cell r="F989">
            <v>144.6944287583277</v>
          </cell>
        </row>
        <row r="990">
          <cell r="B990">
            <v>985</v>
          </cell>
          <cell r="F990">
            <v>144.66666061354246</v>
          </cell>
        </row>
        <row r="991">
          <cell r="B991">
            <v>986</v>
          </cell>
          <cell r="F991">
            <v>144.64377046156153</v>
          </cell>
        </row>
        <row r="992">
          <cell r="B992">
            <v>987</v>
          </cell>
          <cell r="F992">
            <v>144.62577748771514</v>
          </cell>
        </row>
        <row r="993">
          <cell r="B993">
            <v>988</v>
          </cell>
          <cell r="F993">
            <v>144.6126959611054</v>
          </cell>
        </row>
        <row r="994">
          <cell r="B994">
            <v>989</v>
          </cell>
          <cell r="F994">
            <v>144.60453521777768</v>
          </cell>
        </row>
        <row r="995">
          <cell r="B995">
            <v>990</v>
          </cell>
          <cell r="F995">
            <v>144.6012996501812</v>
          </cell>
        </row>
        <row r="996">
          <cell r="B996">
            <v>991</v>
          </cell>
          <cell r="F996">
            <v>144.60298870294994</v>
          </cell>
        </row>
        <row r="997">
          <cell r="B997">
            <v>992</v>
          </cell>
          <cell r="F997">
            <v>144.6095968750212</v>
          </cell>
        </row>
        <row r="998">
          <cell r="B998">
            <v>993</v>
          </cell>
          <cell r="F998">
            <v>144.62111372809477</v>
          </cell>
        </row>
        <row r="999">
          <cell r="B999">
            <v>994</v>
          </cell>
          <cell r="F999">
            <v>144.63752390142267</v>
          </cell>
        </row>
        <row r="1000">
          <cell r="B1000">
            <v>995</v>
          </cell>
          <cell r="F1000">
            <v>144.6588071329048</v>
          </cell>
        </row>
        <row r="1001">
          <cell r="B1001">
            <v>996</v>
          </cell>
          <cell r="F1001">
            <v>144.68493828645188</v>
          </cell>
        </row>
        <row r="1002">
          <cell r="B1002">
            <v>997</v>
          </cell>
          <cell r="F1002">
            <v>144.71588738556454</v>
          </cell>
        </row>
        <row r="1003">
          <cell r="B1003">
            <v>998</v>
          </cell>
          <cell r="F1003">
            <v>144.751619653062</v>
          </cell>
        </row>
        <row r="1004">
          <cell r="B1004">
            <v>999</v>
          </cell>
          <cell r="F1004">
            <v>144.79209555688237</v>
          </cell>
        </row>
        <row r="1005">
          <cell r="B1005">
            <v>1000</v>
          </cell>
          <cell r="F1005">
            <v>144.83727086186187</v>
          </cell>
        </row>
        <row r="1006">
          <cell r="B1006">
            <v>1001</v>
          </cell>
          <cell r="F1006">
            <v>144.88709668738917</v>
          </cell>
        </row>
        <row r="1007">
          <cell r="B1007">
            <v>1002</v>
          </cell>
          <cell r="F1007">
            <v>144.94151957081712</v>
          </cell>
        </row>
        <row r="1008">
          <cell r="B1008">
            <v>1003</v>
          </cell>
          <cell r="F1008">
            <v>145.00048153650368</v>
          </cell>
        </row>
        <row r="1009">
          <cell r="B1009">
            <v>1004</v>
          </cell>
          <cell r="F1009">
            <v>145.0639201703413</v>
          </cell>
        </row>
        <row r="1010">
          <cell r="B1010">
            <v>1005</v>
          </cell>
          <cell r="F1010">
            <v>145.13176869962385</v>
          </cell>
        </row>
        <row r="1011">
          <cell r="B1011">
            <v>1006</v>
          </cell>
          <cell r="F1011">
            <v>145.20395607808965</v>
          </cell>
        </row>
        <row r="1012">
          <cell r="B1012">
            <v>1007</v>
          </cell>
          <cell r="F1012">
            <v>145.28040707596884</v>
          </cell>
        </row>
        <row r="1013">
          <cell r="B1013">
            <v>1008</v>
          </cell>
          <cell r="F1013">
            <v>145.36104237485537</v>
          </cell>
        </row>
        <row r="1014">
          <cell r="B1014">
            <v>1009</v>
          </cell>
          <cell r="F1014">
            <v>145.44577866721383</v>
          </cell>
        </row>
        <row r="1015">
          <cell r="B1015">
            <v>1010</v>
          </cell>
          <cell r="F1015">
            <v>145.53452876032514</v>
          </cell>
        </row>
        <row r="1016">
          <cell r="B1016">
            <v>1011</v>
          </cell>
          <cell r="F1016">
            <v>145.62720168446694</v>
          </cell>
        </row>
        <row r="1017">
          <cell r="B1017">
            <v>1012</v>
          </cell>
          <cell r="F1017">
            <v>145.72370280511808</v>
          </cell>
        </row>
        <row r="1018">
          <cell r="B1018">
            <v>1013</v>
          </cell>
          <cell r="F1018">
            <v>145.8239339389719</v>
          </cell>
        </row>
        <row r="1019">
          <cell r="B1019">
            <v>1014</v>
          </cell>
          <cell r="F1019">
            <v>145.92779347353692</v>
          </cell>
        </row>
        <row r="1020">
          <cell r="B1020">
            <v>1015</v>
          </cell>
          <cell r="F1020">
            <v>146.03517649010033</v>
          </cell>
        </row>
        <row r="1021">
          <cell r="B1021">
            <v>1016</v>
          </cell>
          <cell r="F1021">
            <v>146.145974889825</v>
          </cell>
        </row>
        <row r="1022">
          <cell r="B1022">
            <v>1017</v>
          </cell>
          <cell r="F1022">
            <v>146.26007752274995</v>
          </cell>
        </row>
        <row r="1023">
          <cell r="B1023">
            <v>1018</v>
          </cell>
          <cell r="F1023">
            <v>146.37737031945986</v>
          </cell>
        </row>
        <row r="1024">
          <cell r="B1024">
            <v>1019</v>
          </cell>
          <cell r="F1024">
            <v>146.4977364251903</v>
          </cell>
        </row>
        <row r="1025">
          <cell r="B1025">
            <v>1020</v>
          </cell>
          <cell r="F1025">
            <v>146.621056336133</v>
          </cell>
        </row>
        <row r="1026">
          <cell r="B1026">
            <v>1021</v>
          </cell>
          <cell r="F1026">
            <v>146.74720803770663</v>
          </cell>
        </row>
        <row r="1027">
          <cell r="B1027">
            <v>1022</v>
          </cell>
          <cell r="F1027">
            <v>146.87606714455947</v>
          </cell>
        </row>
        <row r="1028">
          <cell r="B1028">
            <v>1023</v>
          </cell>
          <cell r="F1028">
            <v>147.00750704207135</v>
          </cell>
        </row>
        <row r="1029">
          <cell r="B1029">
            <v>1024</v>
          </cell>
          <cell r="F1029">
            <v>147.14139902912456</v>
          </cell>
        </row>
        <row r="1030">
          <cell r="B1030">
            <v>1025</v>
          </cell>
          <cell r="F1030">
            <v>147.2776124619166</v>
          </cell>
        </row>
        <row r="1031">
          <cell r="B1031">
            <v>1026</v>
          </cell>
          <cell r="F1031">
            <v>147.4160148985905</v>
          </cell>
        </row>
        <row r="1032">
          <cell r="B1032">
            <v>1027</v>
          </cell>
          <cell r="F1032">
            <v>147.5564722444626</v>
          </cell>
        </row>
        <row r="1033">
          <cell r="B1033">
            <v>1028</v>
          </cell>
          <cell r="F1033">
            <v>147.69884889763185</v>
          </cell>
        </row>
        <row r="1034">
          <cell r="B1034">
            <v>1029</v>
          </cell>
          <cell r="F1034">
            <v>147.8430078947599</v>
          </cell>
        </row>
        <row r="1035">
          <cell r="B1035">
            <v>1030</v>
          </cell>
          <cell r="F1035">
            <v>147.9888110568164</v>
          </cell>
        </row>
        <row r="1036">
          <cell r="B1036">
            <v>1031</v>
          </cell>
          <cell r="F1036">
            <v>148.1361191345898</v>
          </cell>
        </row>
        <row r="1037">
          <cell r="B1037">
            <v>1032</v>
          </cell>
          <cell r="F1037">
            <v>148.28479195376946</v>
          </cell>
        </row>
        <row r="1038">
          <cell r="B1038">
            <v>1033</v>
          </cell>
          <cell r="F1038">
            <v>148.4346885594127</v>
          </cell>
        </row>
        <row r="1039">
          <cell r="B1039">
            <v>1034</v>
          </cell>
          <cell r="F1039">
            <v>148.5856673596156</v>
          </cell>
        </row>
        <row r="1040">
          <cell r="B1040">
            <v>1035</v>
          </cell>
          <cell r="F1040">
            <v>148.73758626821422</v>
          </cell>
        </row>
        <row r="1041">
          <cell r="B1041">
            <v>1036</v>
          </cell>
          <cell r="F1041">
            <v>148.89030284635047</v>
          </cell>
        </row>
        <row r="1042">
          <cell r="B1042">
            <v>1037</v>
          </cell>
          <cell r="F1042">
            <v>149.04367444274325</v>
          </cell>
        </row>
        <row r="1043">
          <cell r="B1043">
            <v>1038</v>
          </cell>
          <cell r="F1043">
            <v>149.1975583325141</v>
          </cell>
        </row>
        <row r="1044">
          <cell r="B1044">
            <v>1039</v>
          </cell>
          <cell r="F1044">
            <v>149.35181185442354</v>
          </cell>
        </row>
        <row r="1045">
          <cell r="B1045">
            <v>1040</v>
          </cell>
          <cell r="F1045">
            <v>149.50629254638255</v>
          </cell>
        </row>
        <row r="1046">
          <cell r="B1046">
            <v>1041</v>
          </cell>
          <cell r="F1046">
            <v>149.66085827911138</v>
          </cell>
        </row>
        <row r="1047">
          <cell r="B1047">
            <v>1042</v>
          </cell>
          <cell r="F1047">
            <v>149.81536738782512</v>
          </cell>
        </row>
        <row r="1048">
          <cell r="B1048">
            <v>1043</v>
          </cell>
          <cell r="F1048">
            <v>149.9696788018346</v>
          </cell>
        </row>
        <row r="1049">
          <cell r="B1049">
            <v>1044</v>
          </cell>
          <cell r="F1049">
            <v>150.1236521719573</v>
          </cell>
        </row>
        <row r="1050">
          <cell r="B1050">
            <v>1045</v>
          </cell>
          <cell r="F1050">
            <v>150.2771479956422</v>
          </cell>
        </row>
        <row r="1051">
          <cell r="B1051">
            <v>1046</v>
          </cell>
          <cell r="F1051">
            <v>150.43002773971907</v>
          </cell>
        </row>
        <row r="1052">
          <cell r="B1052">
            <v>1047</v>
          </cell>
          <cell r="F1052">
            <v>150.58215396069068</v>
          </cell>
        </row>
        <row r="1053">
          <cell r="B1053">
            <v>1048</v>
          </cell>
          <cell r="F1053">
            <v>150.73339042249364</v>
          </cell>
        </row>
        <row r="1054">
          <cell r="B1054">
            <v>1049</v>
          </cell>
          <cell r="F1054">
            <v>150.88360221166081</v>
          </cell>
        </row>
        <row r="1055">
          <cell r="B1055">
            <v>1050</v>
          </cell>
          <cell r="F1055">
            <v>151.032655849825</v>
          </cell>
        </row>
        <row r="1056">
          <cell r="B1056">
            <v>1051</v>
          </cell>
          <cell r="F1056">
            <v>151.180419403511</v>
          </cell>
        </row>
        <row r="1057">
          <cell r="B1057">
            <v>1052</v>
          </cell>
          <cell r="F1057">
            <v>151.3267625911688</v>
          </cell>
        </row>
        <row r="1058">
          <cell r="B1058">
            <v>1053</v>
          </cell>
          <cell r="F1058">
            <v>151.47155688740804</v>
          </cell>
        </row>
        <row r="1059">
          <cell r="B1059">
            <v>1054</v>
          </cell>
          <cell r="F1059">
            <v>151.61467562439904</v>
          </cell>
        </row>
        <row r="1060">
          <cell r="B1060">
            <v>1055</v>
          </cell>
          <cell r="F1060">
            <v>151.75599409041237</v>
          </cell>
        </row>
        <row r="1061">
          <cell r="B1061">
            <v>1056</v>
          </cell>
          <cell r="F1061">
            <v>151.8953896254738</v>
          </cell>
        </row>
        <row r="1062">
          <cell r="B1062">
            <v>1057</v>
          </cell>
          <cell r="F1062">
            <v>152.0327417141174</v>
          </cell>
        </row>
        <row r="1063">
          <cell r="B1063">
            <v>1058</v>
          </cell>
          <cell r="F1063">
            <v>152.16793207522426</v>
          </cell>
        </row>
        <row r="1064">
          <cell r="B1064">
            <v>1059</v>
          </cell>
          <cell r="F1064">
            <v>152.30084474893889</v>
          </cell>
        </row>
        <row r="1065">
          <cell r="B1065">
            <v>1060</v>
          </cell>
          <cell r="F1065">
            <v>152.43136618066055</v>
          </cell>
        </row>
        <row r="1066">
          <cell r="B1066">
            <v>1061</v>
          </cell>
          <cell r="F1066">
            <v>152.55938530211003</v>
          </cell>
        </row>
        <row r="1067">
          <cell r="B1067">
            <v>1062</v>
          </cell>
          <cell r="F1067">
            <v>152.6847936094771</v>
          </cell>
        </row>
        <row r="1068">
          <cell r="B1068">
            <v>1063</v>
          </cell>
          <cell r="F1068">
            <v>152.80748523865694</v>
          </cell>
        </row>
        <row r="1069">
          <cell r="B1069">
            <v>1064</v>
          </cell>
          <cell r="F1069">
            <v>152.92735703758734</v>
          </cell>
        </row>
        <row r="1070">
          <cell r="B1070">
            <v>1065</v>
          </cell>
          <cell r="F1070">
            <v>153.04430863570195</v>
          </cell>
        </row>
        <row r="1071">
          <cell r="B1071">
            <v>1066</v>
          </cell>
          <cell r="F1071">
            <v>153.15824251051674</v>
          </cell>
        </row>
        <row r="1072">
          <cell r="B1072">
            <v>1067</v>
          </cell>
          <cell r="F1072">
            <v>153.2690640513703</v>
          </cell>
        </row>
        <row r="1073">
          <cell r="B1073">
            <v>1068</v>
          </cell>
          <cell r="F1073">
            <v>153.37668162034</v>
          </cell>
        </row>
        <row r="1074">
          <cell r="B1074">
            <v>1069</v>
          </cell>
          <cell r="F1074">
            <v>153.48100661035892</v>
          </cell>
        </row>
        <row r="1075">
          <cell r="B1075">
            <v>1070</v>
          </cell>
          <cell r="F1075">
            <v>153.58195350055914</v>
          </cell>
        </row>
        <row r="1076">
          <cell r="B1076">
            <v>1071</v>
          </cell>
          <cell r="F1076">
            <v>153.6794399088694</v>
          </cell>
        </row>
        <row r="1077">
          <cell r="B1077">
            <v>1072</v>
          </cell>
          <cell r="F1077">
            <v>153.77338664189583</v>
          </cell>
        </row>
        <row r="1078">
          <cell r="B1078">
            <v>1073</v>
          </cell>
          <cell r="F1078">
            <v>153.86371774211543</v>
          </cell>
        </row>
        <row r="1079">
          <cell r="B1079">
            <v>1074</v>
          </cell>
          <cell r="F1079">
            <v>153.95036053241338</v>
          </cell>
        </row>
        <row r="1080">
          <cell r="B1080">
            <v>1075</v>
          </cell>
          <cell r="F1080">
            <v>154.03324565799485</v>
          </cell>
        </row>
        <row r="1081">
          <cell r="B1081">
            <v>1076</v>
          </cell>
          <cell r="F1081">
            <v>154.11230712570324</v>
          </cell>
        </row>
        <row r="1082">
          <cell r="B1082">
            <v>1077</v>
          </cell>
          <cell r="F1082">
            <v>154.18748234077634</v>
          </cell>
        </row>
        <row r="1083">
          <cell r="B1083">
            <v>1078</v>
          </cell>
          <cell r="F1083">
            <v>154.25871214107255</v>
          </cell>
        </row>
        <row r="1084">
          <cell r="B1084">
            <v>1079</v>
          </cell>
          <cell r="F1084">
            <v>154.32594082879797</v>
          </cell>
        </row>
        <row r="1085">
          <cell r="B1085">
            <v>1080</v>
          </cell>
          <cell r="F1085">
            <v>154.3891161997663</v>
          </cell>
        </row>
        <row r="1086">
          <cell r="B1086">
            <v>1081</v>
          </cell>
          <cell r="F1086">
            <v>154.4481895702217</v>
          </cell>
        </row>
        <row r="1087">
          <cell r="B1087">
            <v>1082</v>
          </cell>
          <cell r="F1087">
            <v>154.5031158012546</v>
          </cell>
        </row>
        <row r="1088">
          <cell r="B1088">
            <v>1083</v>
          </cell>
          <cell r="F1088">
            <v>154.55385332084018</v>
          </cell>
        </row>
        <row r="1089">
          <cell r="B1089">
            <v>1084</v>
          </cell>
          <cell r="F1089">
            <v>154.60036414352703</v>
          </cell>
        </row>
        <row r="1090">
          <cell r="B1090">
            <v>1085</v>
          </cell>
          <cell r="F1090">
            <v>154.64261388780392</v>
          </cell>
        </row>
        <row r="1091">
          <cell r="B1091">
            <v>1086</v>
          </cell>
          <cell r="F1091">
            <v>154.68057179117034</v>
          </cell>
        </row>
        <row r="1092">
          <cell r="B1092">
            <v>1087</v>
          </cell>
          <cell r="F1092">
            <v>154.71421072293577</v>
          </cell>
        </row>
        <row r="1093">
          <cell r="B1093">
            <v>1088</v>
          </cell>
          <cell r="F1093">
            <v>154.74350719477144</v>
          </cell>
        </row>
        <row r="1094">
          <cell r="B1094">
            <v>1089</v>
          </cell>
          <cell r="F1094">
            <v>154.76844136903637</v>
          </cell>
        </row>
        <row r="1095">
          <cell r="B1095">
            <v>1090</v>
          </cell>
          <cell r="F1095">
            <v>154.78899706489858</v>
          </cell>
        </row>
        <row r="1096">
          <cell r="B1096">
            <v>1091</v>
          </cell>
          <cell r="F1096">
            <v>154.80516176227061</v>
          </cell>
        </row>
        <row r="1097">
          <cell r="B1097">
            <v>1092</v>
          </cell>
          <cell r="F1097">
            <v>154.81692660357677</v>
          </cell>
        </row>
        <row r="1098">
          <cell r="B1098">
            <v>1093</v>
          </cell>
          <cell r="F1098">
            <v>154.82428639336825</v>
          </cell>
        </row>
        <row r="1099">
          <cell r="B1099">
            <v>1094</v>
          </cell>
          <cell r="F1099">
            <v>154.82723959580028</v>
          </cell>
        </row>
        <row r="1100">
          <cell r="B1100">
            <v>1095</v>
          </cell>
          <cell r="F1100">
            <v>154.82578832998416</v>
          </cell>
        </row>
        <row r="1101">
          <cell r="B1101">
            <v>1096</v>
          </cell>
          <cell r="F1101">
            <v>154.81993836322485</v>
          </cell>
        </row>
        <row r="1102">
          <cell r="B1102">
            <v>1097</v>
          </cell>
          <cell r="F1102">
            <v>154.80969910215384</v>
          </cell>
        </row>
        <row r="1103">
          <cell r="B1103">
            <v>1098</v>
          </cell>
          <cell r="F1103">
            <v>154.7950835817646</v>
          </cell>
        </row>
        <row r="1104">
          <cell r="B1104">
            <v>1099</v>
          </cell>
          <cell r="F1104">
            <v>154.7761084523566</v>
          </cell>
        </row>
        <row r="1105">
          <cell r="B1105">
            <v>1100</v>
          </cell>
          <cell r="F1105">
            <v>154.7527939643927</v>
          </cell>
        </row>
        <row r="1106">
          <cell r="B1106">
            <v>1101</v>
          </cell>
          <cell r="F1106">
            <v>154.725163951272</v>
          </cell>
        </row>
        <row r="1107">
          <cell r="B1107">
            <v>1102</v>
          </cell>
          <cell r="F1107">
            <v>154.69324581001993</v>
          </cell>
        </row>
        <row r="1108">
          <cell r="B1108">
            <v>1103</v>
          </cell>
          <cell r="F1108">
            <v>154.65707047989477</v>
          </cell>
        </row>
        <row r="1109">
          <cell r="B1109">
            <v>1104</v>
          </cell>
          <cell r="F1109">
            <v>154.61667241890936</v>
          </cell>
        </row>
        <row r="1110">
          <cell r="B1110">
            <v>1105</v>
          </cell>
          <cell r="F1110">
            <v>154.57208957826424</v>
          </cell>
        </row>
        <row r="1111">
          <cell r="B1111">
            <v>1106</v>
          </cell>
          <cell r="F1111">
            <v>154.52336337468833</v>
          </cell>
        </row>
        <row r="1112">
          <cell r="B1112">
            <v>1107</v>
          </cell>
          <cell r="F1112">
            <v>154.47053866068097</v>
          </cell>
        </row>
        <row r="1113">
          <cell r="B1113">
            <v>1108</v>
          </cell>
          <cell r="F1113">
            <v>154.4136636926485</v>
          </cell>
        </row>
        <row r="1114">
          <cell r="B1114">
            <v>1109</v>
          </cell>
          <cell r="F1114">
            <v>154.3527900969278</v>
          </cell>
        </row>
        <row r="1115">
          <cell r="B1115">
            <v>1110</v>
          </cell>
          <cell r="F1115">
            <v>154.28797283368743</v>
          </cell>
        </row>
        <row r="1116">
          <cell r="B1116">
            <v>1111</v>
          </cell>
          <cell r="F1116">
            <v>154.21927015869682</v>
          </cell>
        </row>
        <row r="1117">
          <cell r="B1117">
            <v>1112</v>
          </cell>
          <cell r="F1117">
            <v>154.1467435829532</v>
          </cell>
        </row>
        <row r="1118">
          <cell r="B1118">
            <v>1113</v>
          </cell>
          <cell r="F1118">
            <v>154.0704578301549</v>
          </cell>
        </row>
        <row r="1119">
          <cell r="B1119">
            <v>1114</v>
          </cell>
          <cell r="F1119">
            <v>153.99048079200958</v>
          </cell>
        </row>
        <row r="1120">
          <cell r="B1120">
            <v>1115</v>
          </cell>
          <cell r="F1120">
            <v>153.9068834813656</v>
          </cell>
        </row>
        <row r="1121">
          <cell r="B1121">
            <v>1116</v>
          </cell>
          <cell r="F1121">
            <v>153.81973998315445</v>
          </cell>
        </row>
        <row r="1122">
          <cell r="B1122">
            <v>1117</v>
          </cell>
          <cell r="F1122">
            <v>153.72912740313166</v>
          </cell>
        </row>
        <row r="1123">
          <cell r="B1123">
            <v>1118</v>
          </cell>
          <cell r="F1123">
            <v>153.63512581440511</v>
          </cell>
        </row>
        <row r="1124">
          <cell r="B1124">
            <v>1119</v>
          </cell>
          <cell r="F1124">
            <v>153.537818201738</v>
          </cell>
        </row>
        <row r="1125">
          <cell r="B1125">
            <v>1120</v>
          </cell>
          <cell r="F1125">
            <v>153.43729040361586</v>
          </cell>
        </row>
        <row r="1126">
          <cell r="B1126">
            <v>1121</v>
          </cell>
          <cell r="F1126">
            <v>153.33363105206692</v>
          </cell>
        </row>
        <row r="1127">
          <cell r="B1127">
            <v>1122</v>
          </cell>
          <cell r="F1127">
            <v>153.22693151022546</v>
          </cell>
        </row>
        <row r="1128">
          <cell r="B1128">
            <v>1123</v>
          </cell>
          <cell r="F1128">
            <v>153.11728580763008</v>
          </cell>
        </row>
        <row r="1129">
          <cell r="B1129">
            <v>1124</v>
          </cell>
          <cell r="F1129">
            <v>153.00479057324873</v>
          </cell>
        </row>
        <row r="1130">
          <cell r="B1130">
            <v>1125</v>
          </cell>
          <cell r="F1130">
            <v>152.889544966224</v>
          </cell>
        </row>
        <row r="1131">
          <cell r="B1131">
            <v>1126</v>
          </cell>
          <cell r="F1131">
            <v>152.77165060433484</v>
          </cell>
        </row>
        <row r="1132">
          <cell r="B1132">
            <v>1127</v>
          </cell>
          <cell r="F1132">
            <v>152.65121149017065</v>
          </cell>
        </row>
        <row r="1133">
          <cell r="B1133">
            <v>1128</v>
          </cell>
          <cell r="F1133">
            <v>152.52833393501777</v>
          </cell>
        </row>
        <row r="1134">
          <cell r="B1134">
            <v>1129</v>
          </cell>
          <cell r="F1134">
            <v>152.4031264804589</v>
          </cell>
        </row>
        <row r="1135">
          <cell r="B1135">
            <v>1130</v>
          </cell>
          <cell r="F1135">
            <v>152.2756998176896</v>
          </cell>
        </row>
        <row r="1136">
          <cell r="B1136">
            <v>1131</v>
          </cell>
          <cell r="F1136">
            <v>152.1461667045578</v>
          </cell>
        </row>
        <row r="1137">
          <cell r="B1137">
            <v>1132</v>
          </cell>
          <cell r="F1137">
            <v>152.01464188033546</v>
          </cell>
        </row>
        <row r="1138">
          <cell r="B1138">
            <v>1133</v>
          </cell>
          <cell r="F1138">
            <v>151.88124197823456</v>
          </cell>
        </row>
        <row r="1139">
          <cell r="B1139">
            <v>1134</v>
          </cell>
          <cell r="F1139">
            <v>151.74608543568274</v>
          </cell>
        </row>
        <row r="1140">
          <cell r="B1140">
            <v>1135</v>
          </cell>
          <cell r="F1140">
            <v>151.6092924023773</v>
          </cell>
        </row>
        <row r="1141">
          <cell r="B1141">
            <v>1136</v>
          </cell>
          <cell r="F1141">
            <v>151.47098464614</v>
          </cell>
        </row>
        <row r="1142">
          <cell r="B1142">
            <v>1137</v>
          </cell>
          <cell r="F1142">
            <v>151.3312854565993</v>
          </cell>
        </row>
        <row r="1143">
          <cell r="B1143">
            <v>1138</v>
          </cell>
          <cell r="F1143">
            <v>151.19031954672957</v>
          </cell>
        </row>
        <row r="1144">
          <cell r="B1144">
            <v>1139</v>
          </cell>
          <cell r="F1144">
            <v>151.0482129522831</v>
          </cell>
        </row>
        <row r="1145">
          <cell r="B1145">
            <v>1140</v>
          </cell>
          <cell r="F1145">
            <v>150.90509292915272</v>
          </cell>
        </row>
        <row r="1146">
          <cell r="B1146">
            <v>1141</v>
          </cell>
          <cell r="F1146">
            <v>150.76108784870945</v>
          </cell>
        </row>
        <row r="1147">
          <cell r="B1147">
            <v>1142</v>
          </cell>
          <cell r="F1147">
            <v>150.61632709116355</v>
          </cell>
        </row>
        <row r="1148">
          <cell r="B1148">
            <v>1143</v>
          </cell>
          <cell r="F1148">
            <v>150.4709409370018</v>
          </cell>
        </row>
        <row r="1149">
          <cell r="B1149">
            <v>1144</v>
          </cell>
          <cell r="F1149">
            <v>150.3250604565604</v>
          </cell>
        </row>
        <row r="1150">
          <cell r="B1150">
            <v>1145</v>
          </cell>
          <cell r="F1150">
            <v>150.17881739779625</v>
          </cell>
        </row>
        <row r="1151">
          <cell r="B1151">
            <v>1146</v>
          </cell>
          <cell r="F1151">
            <v>150.0323440723264</v>
          </cell>
        </row>
        <row r="1152">
          <cell r="B1152">
            <v>1147</v>
          </cell>
          <cell r="F1152">
            <v>149.88577323981008</v>
          </cell>
        </row>
        <row r="1153">
          <cell r="B1153">
            <v>1148</v>
          </cell>
          <cell r="F1153">
            <v>149.73923799075305</v>
          </cell>
        </row>
        <row r="1154">
          <cell r="B1154">
            <v>1149</v>
          </cell>
          <cell r="F1154">
            <v>149.5928716278206</v>
          </cell>
        </row>
        <row r="1155">
          <cell r="B1155">
            <v>1150</v>
          </cell>
          <cell r="F1155">
            <v>149.44680754575052</v>
          </cell>
        </row>
        <row r="1156">
          <cell r="B1156">
            <v>1151</v>
          </cell>
          <cell r="F1156">
            <v>149.30117910996304</v>
          </cell>
        </row>
        <row r="1157">
          <cell r="B1157">
            <v>1152</v>
          </cell>
          <cell r="F1157">
            <v>149.1561195339714</v>
          </cell>
        </row>
        <row r="1158">
          <cell r="B1158">
            <v>1153</v>
          </cell>
          <cell r="F1158">
            <v>149.01176175570143</v>
          </cell>
        </row>
        <row r="1159">
          <cell r="B1159">
            <v>1154</v>
          </cell>
          <cell r="F1159">
            <v>148.86823831283508</v>
          </cell>
        </row>
        <row r="1160">
          <cell r="B1160">
            <v>1155</v>
          </cell>
          <cell r="F1160">
            <v>148.72568121729816</v>
          </cell>
        </row>
        <row r="1161">
          <cell r="B1161">
            <v>1156</v>
          </cell>
          <cell r="F1161">
            <v>148.58422182901876</v>
          </cell>
        </row>
        <row r="1162">
          <cell r="B1162">
            <v>1157</v>
          </cell>
          <cell r="F1162">
            <v>148.4439907290874</v>
          </cell>
        </row>
        <row r="1163">
          <cell r="B1163">
            <v>1158</v>
          </cell>
          <cell r="F1163">
            <v>148.30511759245698</v>
          </cell>
        </row>
        <row r="1164">
          <cell r="B1164">
            <v>1159</v>
          </cell>
          <cell r="F1164">
            <v>148.16773106032426</v>
          </cell>
        </row>
        <row r="1165">
          <cell r="B1165">
            <v>1160</v>
          </cell>
          <cell r="F1165">
            <v>148.03195861234147</v>
          </cell>
        </row>
        <row r="1166">
          <cell r="B1166">
            <v>1161</v>
          </cell>
          <cell r="F1166">
            <v>147.8979264388101</v>
          </cell>
        </row>
        <row r="1167">
          <cell r="B1167">
            <v>1162</v>
          </cell>
          <cell r="F1167">
            <v>147.765759313015</v>
          </cell>
        </row>
        <row r="1168">
          <cell r="B1168">
            <v>1163</v>
          </cell>
          <cell r="F1168">
            <v>147.6355804638607</v>
          </cell>
        </row>
        <row r="1169">
          <cell r="B1169">
            <v>1164</v>
          </cell>
          <cell r="F1169">
            <v>147.50751144897635</v>
          </cell>
        </row>
        <row r="1170">
          <cell r="B1170">
            <v>1165</v>
          </cell>
          <cell r="F1170">
            <v>147.38167202846</v>
          </cell>
        </row>
        <row r="1171">
          <cell r="B1171">
            <v>1166</v>
          </cell>
          <cell r="F1171">
            <v>147.25818003943613</v>
          </cell>
        </row>
        <row r="1172">
          <cell r="B1172">
            <v>1167</v>
          </cell>
          <cell r="F1172">
            <v>147.13715127160378</v>
          </cell>
        </row>
        <row r="1173">
          <cell r="B1173">
            <v>1168</v>
          </cell>
          <cell r="F1173">
            <v>147.01869934395617</v>
          </cell>
        </row>
        <row r="1174">
          <cell r="B1174">
            <v>1169</v>
          </cell>
          <cell r="F1174">
            <v>146.90293558285416</v>
          </cell>
        </row>
        <row r="1175">
          <cell r="B1175">
            <v>1170</v>
          </cell>
          <cell r="F1175">
            <v>146.78996890163927</v>
          </cell>
        </row>
        <row r="1176">
          <cell r="B1176">
            <v>1171</v>
          </cell>
          <cell r="F1176">
            <v>146.67990568197274</v>
          </cell>
        </row>
        <row r="1177">
          <cell r="B1177">
            <v>1172</v>
          </cell>
          <cell r="F1177">
            <v>146.57284965708897</v>
          </cell>
        </row>
        <row r="1178">
          <cell r="B1178">
            <v>1173</v>
          </cell>
          <cell r="F1178">
            <v>146.4689017971518</v>
          </cell>
        </row>
        <row r="1179">
          <cell r="B1179">
            <v>1174</v>
          </cell>
          <cell r="F1179">
            <v>146.3681601969032</v>
          </cell>
        </row>
        <row r="1180">
          <cell r="B1180">
            <v>1175</v>
          </cell>
          <cell r="F1180">
            <v>146.27071996579284</v>
          </cell>
        </row>
        <row r="1181">
          <cell r="B1181">
            <v>1176</v>
          </cell>
          <cell r="F1181">
            <v>146.17667312077666</v>
          </cell>
        </row>
        <row r="1182">
          <cell r="B1182">
            <v>1177</v>
          </cell>
          <cell r="F1182">
            <v>146.08610848197142</v>
          </cell>
        </row>
        <row r="1183">
          <cell r="B1183">
            <v>1178</v>
          </cell>
          <cell r="F1183">
            <v>145.99911157134937</v>
          </cell>
        </row>
        <row r="1184">
          <cell r="B1184">
            <v>1179</v>
          </cell>
          <cell r="F1184">
            <v>145.9157645146562</v>
          </cell>
        </row>
        <row r="1185">
          <cell r="B1185">
            <v>1180</v>
          </cell>
          <cell r="F1185">
            <v>145.83614594673085</v>
          </cell>
        </row>
        <row r="1186">
          <cell r="B1186">
            <v>1181</v>
          </cell>
          <cell r="F1186">
            <v>145.76033092040325</v>
          </cell>
        </row>
        <row r="1187">
          <cell r="B1187">
            <v>1182</v>
          </cell>
          <cell r="F1187">
            <v>145.68839081914152</v>
          </cell>
        </row>
        <row r="1188">
          <cell r="B1188">
            <v>1183</v>
          </cell>
          <cell r="F1188">
            <v>145.62039327361518</v>
          </cell>
        </row>
        <row r="1189">
          <cell r="B1189">
            <v>1184</v>
          </cell>
          <cell r="F1189">
            <v>145.55640208233598</v>
          </cell>
        </row>
        <row r="1190">
          <cell r="B1190">
            <v>1185</v>
          </cell>
          <cell r="F1190">
            <v>145.49647713653204</v>
          </cell>
        </row>
        <row r="1191">
          <cell r="B1191">
            <v>1186</v>
          </cell>
          <cell r="F1191">
            <v>145.44067434940393</v>
          </cell>
        </row>
        <row r="1192">
          <cell r="B1192">
            <v>1187</v>
          </cell>
          <cell r="F1192">
            <v>145.38904558990592</v>
          </cell>
        </row>
        <row r="1193">
          <cell r="B1193">
            <v>1188</v>
          </cell>
          <cell r="F1193">
            <v>145.3416386211858</v>
          </cell>
        </row>
        <row r="1194">
          <cell r="B1194">
            <v>1189</v>
          </cell>
          <cell r="F1194">
            <v>145.29849704381147</v>
          </cell>
        </row>
        <row r="1195">
          <cell r="B1195">
            <v>1190</v>
          </cell>
          <cell r="F1195">
            <v>145.2596602439014</v>
          </cell>
        </row>
        <row r="1196">
          <cell r="B1196">
            <v>1191</v>
          </cell>
          <cell r="F1196">
            <v>145.22516334626934</v>
          </cell>
        </row>
        <row r="1197">
          <cell r="B1197">
            <v>1192</v>
          </cell>
          <cell r="F1197">
            <v>145.19503717268287</v>
          </cell>
        </row>
        <row r="1198">
          <cell r="B1198">
            <v>1193</v>
          </cell>
          <cell r="F1198">
            <v>145.16930820532642</v>
          </cell>
        </row>
        <row r="1199">
          <cell r="B1199">
            <v>1194</v>
          </cell>
          <cell r="F1199">
            <v>145.1479985555494</v>
          </cell>
        </row>
        <row r="1200">
          <cell r="B1200">
            <v>1195</v>
          </cell>
          <cell r="F1200">
            <v>145.1311259379689</v>
          </cell>
        </row>
        <row r="1201">
          <cell r="B1201">
            <v>1196</v>
          </cell>
          <cell r="F1201">
            <v>145.11870364998663</v>
          </cell>
        </row>
        <row r="1202">
          <cell r="B1202">
            <v>1197</v>
          </cell>
          <cell r="F1202">
            <v>145.11074055676875</v>
          </cell>
        </row>
        <row r="1203">
          <cell r="B1203">
            <v>1198</v>
          </cell>
          <cell r="F1203">
            <v>145.10724108172508</v>
          </cell>
        </row>
        <row r="1204">
          <cell r="B1204">
            <v>1199</v>
          </cell>
          <cell r="F1204">
            <v>145.10820520251457</v>
          </cell>
        </row>
        <row r="1205">
          <cell r="B1205">
            <v>1200</v>
          </cell>
          <cell r="F1205">
            <v>145.11362845259077</v>
          </cell>
        </row>
        <row r="1206">
          <cell r="B1206">
            <v>1201</v>
          </cell>
          <cell r="F1206">
            <v>145.12350192829072</v>
          </cell>
        </row>
        <row r="1207">
          <cell r="B1207">
            <v>1202</v>
          </cell>
          <cell r="F1207">
            <v>145.13781230145875</v>
          </cell>
        </row>
        <row r="1208">
          <cell r="B1208">
            <v>1203</v>
          </cell>
          <cell r="F1208">
            <v>145.15654183758457</v>
          </cell>
        </row>
        <row r="1209">
          <cell r="B1209">
            <v>1204</v>
          </cell>
          <cell r="F1209">
            <v>145.17966841942484</v>
          </cell>
        </row>
        <row r="1210">
          <cell r="B1210">
            <v>1205</v>
          </cell>
          <cell r="F1210">
            <v>145.20716557606434</v>
          </cell>
        </row>
        <row r="1211">
          <cell r="B1211">
            <v>1206</v>
          </cell>
          <cell r="F1211">
            <v>145.23900251736296</v>
          </cell>
        </row>
        <row r="1212">
          <cell r="B1212">
            <v>1207</v>
          </cell>
          <cell r="F1212">
            <v>145.2751441737228</v>
          </cell>
        </row>
        <row r="1213">
          <cell r="B1213">
            <v>1208</v>
          </cell>
          <cell r="F1213">
            <v>145.31555124109943</v>
          </cell>
        </row>
        <row r="1214">
          <cell r="B1214">
            <v>1209</v>
          </cell>
          <cell r="F1214">
            <v>145.36018023116983</v>
          </cell>
        </row>
        <row r="1215">
          <cell r="B1215">
            <v>1210</v>
          </cell>
          <cell r="F1215">
            <v>145.40898352656023</v>
          </cell>
        </row>
        <row r="1216">
          <cell r="B1216">
            <v>1211</v>
          </cell>
          <cell r="F1216">
            <v>145.46190944102653</v>
          </cell>
        </row>
        <row r="1217">
          <cell r="B1217">
            <v>1212</v>
          </cell>
          <cell r="F1217">
            <v>145.5189022844702</v>
          </cell>
        </row>
        <row r="1218">
          <cell r="B1218">
            <v>1213</v>
          </cell>
          <cell r="F1218">
            <v>145.57990243266389</v>
          </cell>
        </row>
        <row r="1219">
          <cell r="B1219">
            <v>1214</v>
          </cell>
          <cell r="F1219">
            <v>145.64484640155206</v>
          </cell>
        </row>
        <row r="1220">
          <cell r="B1220">
            <v>1215</v>
          </cell>
          <cell r="F1220">
            <v>145.71366692598306</v>
          </cell>
        </row>
        <row r="1221">
          <cell r="B1221">
            <v>1216</v>
          </cell>
          <cell r="F1221">
            <v>145.7862930427223</v>
          </cell>
        </row>
        <row r="1222">
          <cell r="B1222">
            <v>1217</v>
          </cell>
          <cell r="F1222">
            <v>145.86265017758797</v>
          </cell>
        </row>
        <row r="1223">
          <cell r="B1223">
            <v>1218</v>
          </cell>
          <cell r="F1223">
            <v>145.94266023654487</v>
          </cell>
        </row>
        <row r="1224">
          <cell r="B1224">
            <v>1219</v>
          </cell>
          <cell r="F1224">
            <v>146.02624170058465</v>
          </cell>
        </row>
        <row r="1225">
          <cell r="B1225">
            <v>1220</v>
          </cell>
          <cell r="F1225">
            <v>146.11330972421624</v>
          </cell>
        </row>
        <row r="1226">
          <cell r="B1226">
            <v>1221</v>
          </cell>
          <cell r="F1226">
            <v>146.20377623738477</v>
          </cell>
        </row>
        <row r="1227">
          <cell r="B1227">
            <v>1222</v>
          </cell>
          <cell r="F1227">
            <v>146.29755005063257</v>
          </cell>
        </row>
        <row r="1228">
          <cell r="B1228">
            <v>1223</v>
          </cell>
          <cell r="F1228">
            <v>146.39453696331248</v>
          </cell>
        </row>
        <row r="1229">
          <cell r="B1229">
            <v>1224</v>
          </cell>
          <cell r="F1229">
            <v>146.49463987466018</v>
          </cell>
        </row>
        <row r="1230">
          <cell r="B1230">
            <v>1225</v>
          </cell>
          <cell r="F1230">
            <v>146.59775889753</v>
          </cell>
        </row>
        <row r="1231">
          <cell r="B1231">
            <v>1226</v>
          </cell>
          <cell r="F1231">
            <v>146.70379147459596</v>
          </cell>
        </row>
        <row r="1232">
          <cell r="B1232">
            <v>1227</v>
          </cell>
          <cell r="F1232">
            <v>146.81263249681896</v>
          </cell>
        </row>
        <row r="1233">
          <cell r="B1233">
            <v>1228</v>
          </cell>
          <cell r="F1233">
            <v>146.92417442398033</v>
          </cell>
        </row>
        <row r="1234">
          <cell r="B1234">
            <v>1229</v>
          </cell>
          <cell r="F1234">
            <v>147.03830740708065</v>
          </cell>
        </row>
        <row r="1235">
          <cell r="B1235">
            <v>1230</v>
          </cell>
          <cell r="F1235">
            <v>147.1549194124046</v>
          </cell>
        </row>
        <row r="1236">
          <cell r="B1236">
            <v>1231</v>
          </cell>
          <cell r="F1236">
            <v>147.27389634705182</v>
          </cell>
        </row>
        <row r="1237">
          <cell r="B1237">
            <v>1232</v>
          </cell>
          <cell r="F1237">
            <v>147.3951221857363</v>
          </cell>
        </row>
        <row r="1238">
          <cell r="B1238">
            <v>1233</v>
          </cell>
          <cell r="F1238">
            <v>147.5184790986586</v>
          </cell>
        </row>
        <row r="1239">
          <cell r="B1239">
            <v>1234</v>
          </cell>
          <cell r="F1239">
            <v>147.6438475802562</v>
          </cell>
        </row>
        <row r="1240">
          <cell r="B1240">
            <v>1235</v>
          </cell>
          <cell r="F1240">
            <v>147.77110657864242</v>
          </cell>
        </row>
        <row r="1241">
          <cell r="B1241">
            <v>1236</v>
          </cell>
          <cell r="F1241">
            <v>147.90013362554552</v>
          </cell>
        </row>
        <row r="1242">
          <cell r="B1242">
            <v>1237</v>
          </cell>
          <cell r="F1242">
            <v>148.03080496656412</v>
          </cell>
        </row>
        <row r="1243">
          <cell r="B1243">
            <v>1238</v>
          </cell>
          <cell r="F1243">
            <v>148.16299569155962</v>
          </cell>
        </row>
        <row r="1244">
          <cell r="B1244">
            <v>1239</v>
          </cell>
          <cell r="F1244">
            <v>148.29657986500953</v>
          </cell>
        </row>
        <row r="1245">
          <cell r="B1245">
            <v>1240</v>
          </cell>
          <cell r="F1245">
            <v>148.43143065615155</v>
          </cell>
        </row>
        <row r="1246">
          <cell r="B1246">
            <v>1241</v>
          </cell>
          <cell r="F1246">
            <v>148.56742046875235</v>
          </cell>
        </row>
        <row r="1247">
          <cell r="B1247">
            <v>1242</v>
          </cell>
          <cell r="F1247">
            <v>148.70442107034106</v>
          </cell>
        </row>
        <row r="1248">
          <cell r="B1248">
            <v>1243</v>
          </cell>
          <cell r="F1248">
            <v>148.8423037207524</v>
          </cell>
        </row>
        <row r="1249">
          <cell r="B1249">
            <v>1244</v>
          </cell>
          <cell r="F1249">
            <v>148.98093929983054</v>
          </cell>
        </row>
        <row r="1250">
          <cell r="B1250">
            <v>1245</v>
          </cell>
          <cell r="F1250">
            <v>149.1201984341507</v>
          </cell>
        </row>
        <row r="1251">
          <cell r="B1251">
            <v>1246</v>
          </cell>
          <cell r="F1251">
            <v>149.2599516226214</v>
          </cell>
        </row>
        <row r="1252">
          <cell r="B1252">
            <v>1247</v>
          </cell>
          <cell r="F1252">
            <v>149.40006936083643</v>
          </cell>
        </row>
        <row r="1253">
          <cell r="B1253">
            <v>1248</v>
          </cell>
          <cell r="F1253">
            <v>149.54042226405252</v>
          </cell>
        </row>
        <row r="1254">
          <cell r="B1254">
            <v>1249</v>
          </cell>
          <cell r="F1254">
            <v>149.6808811886743</v>
          </cell>
        </row>
        <row r="1255">
          <cell r="B1255">
            <v>1250</v>
          </cell>
          <cell r="F1255">
            <v>149.82131735213488</v>
          </cell>
        </row>
        <row r="1256">
          <cell r="B1256">
            <v>1251</v>
          </cell>
          <cell r="F1256">
            <v>149.96160245106717</v>
          </cell>
        </row>
        <row r="1257">
          <cell r="B1257">
            <v>1252</v>
          </cell>
          <cell r="F1257">
            <v>150.10160877766694</v>
          </cell>
        </row>
        <row r="1258">
          <cell r="B1258">
            <v>1253</v>
          </cell>
          <cell r="F1258">
            <v>150.24120933415514</v>
          </cell>
        </row>
        <row r="1259">
          <cell r="B1259">
            <v>1254</v>
          </cell>
          <cell r="F1259">
            <v>150.38027794525405</v>
          </cell>
        </row>
        <row r="1260">
          <cell r="B1260">
            <v>1255</v>
          </cell>
          <cell r="F1260">
            <v>150.51868936859668</v>
          </cell>
        </row>
        <row r="1261">
          <cell r="B1261">
            <v>1256</v>
          </cell>
          <cell r="F1261">
            <v>150.65631940299676</v>
          </cell>
        </row>
        <row r="1262">
          <cell r="B1262">
            <v>1257</v>
          </cell>
          <cell r="F1262">
            <v>150.79304499451132</v>
          </cell>
        </row>
        <row r="1263">
          <cell r="B1263">
            <v>1258</v>
          </cell>
          <cell r="F1263">
            <v>150.92874434023437</v>
          </cell>
        </row>
        <row r="1264">
          <cell r="B1264">
            <v>1259</v>
          </cell>
          <cell r="F1264">
            <v>151.06329698976637</v>
          </cell>
        </row>
        <row r="1265">
          <cell r="B1265">
            <v>1260</v>
          </cell>
          <cell r="F1265">
            <v>151.19658394430886</v>
          </cell>
        </row>
        <row r="1266">
          <cell r="B1266">
            <v>1261</v>
          </cell>
          <cell r="F1266">
            <v>151.3284877533403</v>
          </cell>
        </row>
        <row r="1267">
          <cell r="B1267">
            <v>1262</v>
          </cell>
          <cell r="F1267">
            <v>151.45889260883325</v>
          </cell>
        </row>
        <row r="1268">
          <cell r="B1268">
            <v>1263</v>
          </cell>
          <cell r="F1268">
            <v>151.58768443697903</v>
          </cell>
        </row>
        <row r="1269">
          <cell r="B1269">
            <v>1264</v>
          </cell>
          <cell r="F1269">
            <v>151.7147509873904</v>
          </cell>
        </row>
        <row r="1270">
          <cell r="B1270">
            <v>1265</v>
          </cell>
          <cell r="F1270">
            <v>151.83998191975803</v>
          </cell>
        </row>
        <row r="1271">
          <cell r="B1271">
            <v>1266</v>
          </cell>
          <cell r="F1271">
            <v>151.96326888793988</v>
          </cell>
        </row>
        <row r="1272">
          <cell r="B1272">
            <v>1267</v>
          </cell>
          <cell r="F1272">
            <v>152.08450562146837</v>
          </cell>
        </row>
        <row r="1273">
          <cell r="B1273">
            <v>1268</v>
          </cell>
          <cell r="F1273">
            <v>152.20358800446323</v>
          </cell>
        </row>
        <row r="1274">
          <cell r="B1274">
            <v>1269</v>
          </cell>
          <cell r="F1274">
            <v>152.32041415194172</v>
          </cell>
        </row>
        <row r="1275">
          <cell r="B1275">
            <v>1270</v>
          </cell>
          <cell r="F1275">
            <v>152.434884483522</v>
          </cell>
        </row>
        <row r="1276">
          <cell r="B1276">
            <v>1271</v>
          </cell>
          <cell r="F1276">
            <v>152.5469017945188</v>
          </cell>
        </row>
        <row r="1277">
          <cell r="B1277">
            <v>1272</v>
          </cell>
          <cell r="F1277">
            <v>152.6563713244323</v>
          </cell>
        </row>
        <row r="1278">
          <cell r="B1278">
            <v>1273</v>
          </cell>
          <cell r="F1278">
            <v>152.76320082283678</v>
          </cell>
        </row>
        <row r="1279">
          <cell r="B1279">
            <v>1274</v>
          </cell>
          <cell r="F1279">
            <v>152.86730061267463</v>
          </cell>
        </row>
        <row r="1280">
          <cell r="B1280">
            <v>1275</v>
          </cell>
          <cell r="F1280">
            <v>152.96858365096725</v>
          </cell>
        </row>
        <row r="1281">
          <cell r="B1281">
            <v>1276</v>
          </cell>
          <cell r="F1281">
            <v>153.06696558695396</v>
          </cell>
        </row>
        <row r="1282">
          <cell r="B1282">
            <v>1277</v>
          </cell>
          <cell r="F1282">
            <v>153.16236481767356</v>
          </cell>
        </row>
        <row r="1283">
          <cell r="B1283">
            <v>1278</v>
          </cell>
          <cell r="F1283">
            <v>153.25470254100426</v>
          </cell>
        </row>
        <row r="1284">
          <cell r="B1284">
            <v>1279</v>
          </cell>
          <cell r="F1284">
            <v>153.3439028061794</v>
          </cell>
        </row>
        <row r="1285">
          <cell r="B1285">
            <v>1280</v>
          </cell>
          <cell r="F1285">
            <v>153.42989256179777</v>
          </cell>
        </row>
        <row r="1286">
          <cell r="B1286">
            <v>1281</v>
          </cell>
          <cell r="F1286">
            <v>153.51260170134904</v>
          </cell>
        </row>
        <row r="1287">
          <cell r="B1287">
            <v>1282</v>
          </cell>
          <cell r="F1287">
            <v>153.59196310627416</v>
          </cell>
        </row>
        <row r="1288">
          <cell r="B1288">
            <v>1283</v>
          </cell>
          <cell r="F1288">
            <v>153.6679126865838</v>
          </cell>
        </row>
        <row r="1289">
          <cell r="B1289">
            <v>1284</v>
          </cell>
          <cell r="F1289">
            <v>153.7403894190561</v>
          </cell>
        </row>
        <row r="1290">
          <cell r="B1290">
            <v>1285</v>
          </cell>
          <cell r="F1290">
            <v>153.8093353830372</v>
          </cell>
        </row>
        <row r="1291">
          <cell r="B1291">
            <v>1286</v>
          </cell>
          <cell r="F1291">
            <v>153.87469579386766</v>
          </cell>
        </row>
        <row r="1292">
          <cell r="B1292">
            <v>1287</v>
          </cell>
          <cell r="F1292">
            <v>153.93641903395735</v>
          </cell>
        </row>
        <row r="1293">
          <cell r="B1293">
            <v>1288</v>
          </cell>
          <cell r="F1293">
            <v>153.99445668153305</v>
          </cell>
        </row>
        <row r="1294">
          <cell r="B1294">
            <v>1289</v>
          </cell>
          <cell r="F1294">
            <v>154.04876353708087</v>
          </cell>
        </row>
        <row r="1295">
          <cell r="B1295">
            <v>1290</v>
          </cell>
          <cell r="F1295">
            <v>154.09929764750677</v>
          </cell>
        </row>
        <row r="1296">
          <cell r="B1296">
            <v>1291</v>
          </cell>
          <cell r="F1296">
            <v>154.14602032803774</v>
          </cell>
        </row>
        <row r="1297">
          <cell r="B1297">
            <v>1292</v>
          </cell>
          <cell r="F1297">
            <v>154.188896181885</v>
          </cell>
        </row>
        <row r="1298">
          <cell r="B1298">
            <v>1293</v>
          </cell>
          <cell r="F1298">
            <v>154.2278931176908</v>
          </cell>
        </row>
        <row r="1299">
          <cell r="B1299">
            <v>1294</v>
          </cell>
          <cell r="F1299">
            <v>154.26298236477933</v>
          </cell>
        </row>
        <row r="1300">
          <cell r="B1300">
            <v>1295</v>
          </cell>
          <cell r="F1300">
            <v>154.2941384862315</v>
          </cell>
        </row>
        <row r="1301">
          <cell r="B1301">
            <v>1296</v>
          </cell>
          <cell r="F1301">
            <v>154.32133938980238</v>
          </cell>
        </row>
        <row r="1302">
          <cell r="B1302">
            <v>1297</v>
          </cell>
          <cell r="F1302">
            <v>154.34456633669905</v>
          </cell>
        </row>
        <row r="1303">
          <cell r="B1303">
            <v>1298</v>
          </cell>
          <cell r="F1303">
            <v>154.3638039482363</v>
          </cell>
        </row>
        <row r="1304">
          <cell r="B1304">
            <v>1299</v>
          </cell>
          <cell r="F1304">
            <v>154.37904021038523</v>
          </cell>
        </row>
        <row r="1305">
          <cell r="B1305">
            <v>1300</v>
          </cell>
          <cell r="F1305">
            <v>154.39026647623027</v>
          </cell>
        </row>
        <row r="1306">
          <cell r="B1306">
            <v>1301</v>
          </cell>
          <cell r="F1306">
            <v>154.39747746634754</v>
          </cell>
        </row>
        <row r="1307">
          <cell r="B1307">
            <v>1302</v>
          </cell>
          <cell r="F1307">
            <v>154.40067126711725</v>
          </cell>
        </row>
        <row r="1308">
          <cell r="B1308">
            <v>1303</v>
          </cell>
          <cell r="F1308">
            <v>154.3998493269814</v>
          </cell>
        </row>
        <row r="1309">
          <cell r="B1309">
            <v>1304</v>
          </cell>
          <cell r="F1309">
            <v>154.39501645065644</v>
          </cell>
        </row>
        <row r="1310">
          <cell r="B1310">
            <v>1305</v>
          </cell>
          <cell r="F1310">
            <v>154.38618079130998</v>
          </cell>
        </row>
        <row r="1311">
          <cell r="B1311">
            <v>1306</v>
          </cell>
          <cell r="F1311">
            <v>154.37335384070886</v>
          </cell>
        </row>
        <row r="1312">
          <cell r="B1312">
            <v>1307</v>
          </cell>
          <cell r="F1312">
            <v>154.3565504173451</v>
          </cell>
        </row>
        <row r="1313">
          <cell r="B1313">
            <v>1308</v>
          </cell>
          <cell r="F1313">
            <v>154.33578865254444</v>
          </cell>
        </row>
        <row r="1314">
          <cell r="B1314">
            <v>1309</v>
          </cell>
          <cell r="F1314">
            <v>154.31108997456218</v>
          </cell>
        </row>
        <row r="1315">
          <cell r="B1315">
            <v>1310</v>
          </cell>
          <cell r="F1315">
            <v>154.28247909066843</v>
          </cell>
        </row>
        <row r="1316">
          <cell r="B1316">
            <v>1311</v>
          </cell>
          <cell r="F1316">
            <v>154.2499839672248</v>
          </cell>
        </row>
        <row r="1317">
          <cell r="B1317">
            <v>1312</v>
          </cell>
          <cell r="F1317">
            <v>154.2136358077535</v>
          </cell>
        </row>
        <row r="1318">
          <cell r="B1318">
            <v>1313</v>
          </cell>
          <cell r="F1318">
            <v>154.17346902899774</v>
          </cell>
        </row>
        <row r="1319">
          <cell r="B1319">
            <v>1314</v>
          </cell>
          <cell r="F1319">
            <v>154.12952123497342</v>
          </cell>
        </row>
        <row r="1320">
          <cell r="B1320">
            <v>1315</v>
          </cell>
          <cell r="F1320">
            <v>154.0818331890088</v>
          </cell>
        </row>
        <row r="1321">
          <cell r="B1321">
            <v>1316</v>
          </cell>
          <cell r="F1321">
            <v>154.03044878376977</v>
          </cell>
        </row>
        <row r="1322">
          <cell r="B1322">
            <v>1317</v>
          </cell>
          <cell r="F1322">
            <v>153.9754150092675</v>
          </cell>
        </row>
        <row r="1323">
          <cell r="B1323">
            <v>1318</v>
          </cell>
          <cell r="F1323">
            <v>153.91678191884344</v>
          </cell>
        </row>
        <row r="1324">
          <cell r="B1324">
            <v>1319</v>
          </cell>
          <cell r="F1324">
            <v>153.85460259312757</v>
          </cell>
        </row>
        <row r="1325">
          <cell r="B1325">
            <v>1320</v>
          </cell>
          <cell r="F1325">
            <v>153.78893310196432</v>
          </cell>
        </row>
        <row r="1326">
          <cell r="B1326">
            <v>1321</v>
          </cell>
          <cell r="F1326">
            <v>153.71983246430077</v>
          </cell>
        </row>
        <row r="1327">
          <cell r="B1327">
            <v>1322</v>
          </cell>
          <cell r="F1327">
            <v>153.64736260603155</v>
          </cell>
        </row>
        <row r="1328">
          <cell r="B1328">
            <v>1323</v>
          </cell>
          <cell r="F1328">
            <v>153.5715883157944</v>
          </cell>
        </row>
        <row r="1329">
          <cell r="B1329">
            <v>1324</v>
          </cell>
          <cell r="F1329">
            <v>153.49257719871065</v>
          </cell>
        </row>
        <row r="1330">
          <cell r="B1330">
            <v>1325</v>
          </cell>
          <cell r="F1330">
            <v>153.41039962806505</v>
          </cell>
        </row>
        <row r="1331">
          <cell r="B1331">
            <v>1326</v>
          </cell>
          <cell r="F1331">
            <v>153.32512869491956</v>
          </cell>
        </row>
        <row r="1332">
          <cell r="B1332">
            <v>1327</v>
          </cell>
          <cell r="F1332">
            <v>153.23684015565632</v>
          </cell>
        </row>
        <row r="1333">
          <cell r="B1333">
            <v>1328</v>
          </cell>
          <cell r="F1333">
            <v>153.14561237744525</v>
          </cell>
        </row>
        <row r="1334">
          <cell r="B1334">
            <v>1329</v>
          </cell>
          <cell r="F1334">
            <v>153.05152628163287</v>
          </cell>
        </row>
        <row r="1335">
          <cell r="B1335">
            <v>1330</v>
          </cell>
          <cell r="F1335">
            <v>152.9546652850494</v>
          </cell>
        </row>
        <row r="1336">
          <cell r="B1336">
            <v>1331</v>
          </cell>
          <cell r="F1336">
            <v>152.85511523923284</v>
          </cell>
        </row>
        <row r="1337">
          <cell r="B1337">
            <v>1332</v>
          </cell>
          <cell r="F1337">
            <v>152.752964367569</v>
          </cell>
        </row>
        <row r="1338">
          <cell r="B1338">
            <v>1333</v>
          </cell>
          <cell r="F1338">
            <v>152.64830320034872</v>
          </cell>
        </row>
        <row r="1339">
          <cell r="B1339">
            <v>1334</v>
          </cell>
          <cell r="F1339">
            <v>152.54122450774463</v>
          </cell>
        </row>
        <row r="1340">
          <cell r="B1340">
            <v>1335</v>
          </cell>
          <cell r="F1340">
            <v>152.43182323071127</v>
          </cell>
        </row>
        <row r="1341">
          <cell r="B1341">
            <v>1336</v>
          </cell>
          <cell r="F1341">
            <v>152.32019640981477</v>
          </cell>
        </row>
        <row r="1342">
          <cell r="B1342">
            <v>1337</v>
          </cell>
          <cell r="F1342">
            <v>152.20644311199987</v>
          </cell>
        </row>
        <row r="1343">
          <cell r="B1343">
            <v>1338</v>
          </cell>
          <cell r="F1343">
            <v>152.09066435530465</v>
          </cell>
        </row>
        <row r="1344">
          <cell r="B1344">
            <v>1339</v>
          </cell>
          <cell r="F1344">
            <v>151.97296303153507</v>
          </cell>
        </row>
        <row r="1345">
          <cell r="B1345">
            <v>1340</v>
          </cell>
          <cell r="F1345">
            <v>151.85344382691508</v>
          </cell>
        </row>
        <row r="1346">
          <cell r="B1346">
            <v>1341</v>
          </cell>
          <cell r="F1346">
            <v>151.73221314072939</v>
          </cell>
        </row>
        <row r="1347">
          <cell r="B1347">
            <v>1342</v>
          </cell>
          <cell r="F1347">
            <v>151.6093790019801</v>
          </cell>
        </row>
        <row r="1348">
          <cell r="B1348">
            <v>1343</v>
          </cell>
          <cell r="F1348">
            <v>151.4850509840808</v>
          </cell>
        </row>
        <row r="1349">
          <cell r="B1349">
            <v>1344</v>
          </cell>
          <cell r="F1349">
            <v>151.35934011761475</v>
          </cell>
        </row>
        <row r="1350">
          <cell r="B1350">
            <v>1345</v>
          </cell>
          <cell r="F1350">
            <v>151.23235880118827</v>
          </cell>
        </row>
        <row r="1351">
          <cell r="B1351">
            <v>1346</v>
          </cell>
          <cell r="F1351">
            <v>151.10422071041228</v>
          </cell>
        </row>
        <row r="1352">
          <cell r="B1352">
            <v>1347</v>
          </cell>
          <cell r="F1352">
            <v>150.9750407050503</v>
          </cell>
        </row>
        <row r="1353">
          <cell r="B1353">
            <v>1348</v>
          </cell>
          <cell r="F1353">
            <v>150.84493473437394</v>
          </cell>
        </row>
        <row r="1354">
          <cell r="B1354">
            <v>1349</v>
          </cell>
          <cell r="F1354">
            <v>150.7140197407712</v>
          </cell>
        </row>
        <row r="1355">
          <cell r="B1355">
            <v>1350</v>
          </cell>
          <cell r="F1355">
            <v>150.5824135616575</v>
          </cell>
        </row>
        <row r="1356">
          <cell r="B1356">
            <v>1351</v>
          </cell>
          <cell r="F1356">
            <v>150.45023482974239</v>
          </cell>
        </row>
        <row r="1357">
          <cell r="B1357">
            <v>1352</v>
          </cell>
          <cell r="F1357">
            <v>150.31760287171065</v>
          </cell>
        </row>
        <row r="1358">
          <cell r="B1358">
            <v>1353</v>
          </cell>
          <cell r="F1358">
            <v>150.18463760537986</v>
          </cell>
        </row>
        <row r="1359">
          <cell r="B1359">
            <v>1354</v>
          </cell>
          <cell r="F1359">
            <v>150.05145943540157</v>
          </cell>
        </row>
        <row r="1360">
          <cell r="B1360">
            <v>1355</v>
          </cell>
          <cell r="F1360">
            <v>149.91818914757732</v>
          </cell>
        </row>
        <row r="1361">
          <cell r="B1361">
            <v>1356</v>
          </cell>
          <cell r="F1361">
            <v>149.78494780186654</v>
          </cell>
        </row>
        <row r="1362">
          <cell r="B1362">
            <v>1357</v>
          </cell>
          <cell r="F1362">
            <v>149.6518566241662</v>
          </cell>
        </row>
        <row r="1363">
          <cell r="B1363">
            <v>1358</v>
          </cell>
          <cell r="F1363">
            <v>149.5190368969489</v>
          </cell>
        </row>
        <row r="1364">
          <cell r="B1364">
            <v>1359</v>
          </cell>
          <cell r="F1364">
            <v>149.3866098488496</v>
          </cell>
        </row>
        <row r="1365">
          <cell r="B1365">
            <v>1360</v>
          </cell>
          <cell r="F1365">
            <v>149.25469654329552</v>
          </cell>
        </row>
        <row r="1366">
          <cell r="B1366">
            <v>1361</v>
          </cell>
          <cell r="F1366">
            <v>149.12341776628097</v>
          </cell>
        </row>
        <row r="1367">
          <cell r="B1367">
            <v>1362</v>
          </cell>
          <cell r="F1367">
            <v>148.9928939133897</v>
          </cell>
        </row>
        <row r="1368">
          <cell r="B1368">
            <v>1363</v>
          </cell>
          <cell r="F1368">
            <v>148.86324487617637</v>
          </cell>
        </row>
        <row r="1369">
          <cell r="B1369">
            <v>1364</v>
          </cell>
          <cell r="F1369">
            <v>148.73458992801946</v>
          </cell>
        </row>
        <row r="1370">
          <cell r="B1370">
            <v>1365</v>
          </cell>
          <cell r="F1370">
            <v>148.60704760956548</v>
          </cell>
        </row>
        <row r="1371">
          <cell r="B1371">
            <v>1366</v>
          </cell>
          <cell r="F1371">
            <v>148.48073561388685</v>
          </cell>
        </row>
        <row r="1372">
          <cell r="B1372">
            <v>1367</v>
          </cell>
          <cell r="F1372">
            <v>148.35577067148094</v>
          </cell>
        </row>
        <row r="1373">
          <cell r="B1373">
            <v>1368</v>
          </cell>
          <cell r="F1373">
            <v>148.23226843524182</v>
          </cell>
        </row>
        <row r="1374">
          <cell r="B1374">
            <v>1369</v>
          </cell>
          <cell r="F1374">
            <v>148.11034336554002</v>
          </cell>
        </row>
        <row r="1375">
          <cell r="B1375">
            <v>1370</v>
          </cell>
          <cell r="F1375">
            <v>147.99010861554967</v>
          </cell>
        </row>
        <row r="1376">
          <cell r="B1376">
            <v>1371</v>
          </cell>
          <cell r="F1376">
            <v>147.8716759169655</v>
          </cell>
        </row>
        <row r="1377">
          <cell r="B1377">
            <v>1372</v>
          </cell>
          <cell r="F1377">
            <v>147.7551554662562</v>
          </cell>
        </row>
        <row r="1378">
          <cell r="B1378">
            <v>1373</v>
          </cell>
          <cell r="F1378">
            <v>147.640655811603</v>
          </cell>
        </row>
        <row r="1379">
          <cell r="B1379">
            <v>1374</v>
          </cell>
          <cell r="F1379">
            <v>147.52828374067542</v>
          </cell>
        </row>
        <row r="1380">
          <cell r="B1380">
            <v>1375</v>
          </cell>
          <cell r="F1380">
            <v>147.4181441693989</v>
          </cell>
        </row>
        <row r="1381">
          <cell r="B1381">
            <v>1376</v>
          </cell>
          <cell r="F1381">
            <v>147.31034003187062</v>
          </cell>
        </row>
        <row r="1382">
          <cell r="B1382">
            <v>1377</v>
          </cell>
          <cell r="F1382">
            <v>147.2049721715823</v>
          </cell>
        </row>
        <row r="1383">
          <cell r="B1383">
            <v>1378</v>
          </cell>
          <cell r="F1383">
            <v>147.10213923410961</v>
          </cell>
        </row>
        <row r="1384">
          <cell r="B1384">
            <v>1379</v>
          </cell>
          <cell r="F1384">
            <v>147.00193756142934</v>
          </cell>
        </row>
        <row r="1385">
          <cell r="B1385">
            <v>1380</v>
          </cell>
          <cell r="F1385">
            <v>146.90446108802638</v>
          </cell>
        </row>
        <row r="1386">
          <cell r="B1386">
            <v>1381</v>
          </cell>
          <cell r="F1386">
            <v>146.80980123895233</v>
          </cell>
        </row>
        <row r="1387">
          <cell r="B1387">
            <v>1382</v>
          </cell>
          <cell r="F1387">
            <v>146.71804682999766</v>
          </cell>
        </row>
        <row r="1388">
          <cell r="B1388">
            <v>1383</v>
          </cell>
          <cell r="F1388">
            <v>146.62928397013945</v>
          </cell>
        </row>
        <row r="1389">
          <cell r="B1389">
            <v>1384</v>
          </cell>
          <cell r="F1389">
            <v>146.5435959664245</v>
          </cell>
        </row>
        <row r="1390">
          <cell r="B1390">
            <v>1385</v>
          </cell>
          <cell r="F1390">
            <v>146.46106323144753</v>
          </cell>
        </row>
        <row r="1391">
          <cell r="B1391">
            <v>1386</v>
          </cell>
          <cell r="F1391">
            <v>146.3817631935813</v>
          </cell>
        </row>
        <row r="1392">
          <cell r="B1392">
            <v>1387</v>
          </cell>
          <cell r="F1392">
            <v>146.30577021011385</v>
          </cell>
        </row>
        <row r="1393">
          <cell r="B1393">
            <v>1388</v>
          </cell>
          <cell r="F1393">
            <v>146.2331554834448</v>
          </cell>
        </row>
        <row r="1394">
          <cell r="B1394">
            <v>1389</v>
          </cell>
          <cell r="F1394">
            <v>146.1639869804895</v>
          </cell>
        </row>
        <row r="1395">
          <cell r="B1395">
            <v>1390</v>
          </cell>
          <cell r="F1395">
            <v>146.09832935543642</v>
          </cell>
        </row>
        <row r="1396">
          <cell r="B1396">
            <v>1391</v>
          </cell>
          <cell r="F1396">
            <v>146.03624387599837</v>
          </cell>
        </row>
        <row r="1397">
          <cell r="B1397">
            <v>1392</v>
          </cell>
          <cell r="F1397">
            <v>145.97778835329402</v>
          </cell>
        </row>
        <row r="1398">
          <cell r="B1398">
            <v>1393</v>
          </cell>
          <cell r="F1398">
            <v>145.92301707549095</v>
          </cell>
        </row>
        <row r="1399">
          <cell r="B1399">
            <v>1394</v>
          </cell>
          <cell r="F1399">
            <v>145.87198074533578</v>
          </cell>
        </row>
        <row r="1400">
          <cell r="B1400">
            <v>1395</v>
          </cell>
          <cell r="F1400">
            <v>145.8247264216909</v>
          </cell>
        </row>
        <row r="1401">
          <cell r="B1401">
            <v>1396</v>
          </cell>
          <cell r="F1401">
            <v>145.78129746519144</v>
          </cell>
        </row>
        <row r="1402">
          <cell r="B1402">
            <v>1397</v>
          </cell>
          <cell r="F1402">
            <v>145.7417334881287</v>
          </cell>
        </row>
        <row r="1403">
          <cell r="B1403">
            <v>1398</v>
          </cell>
          <cell r="F1403">
            <v>145.70607030865955</v>
          </cell>
        </row>
        <row r="1404">
          <cell r="B1404">
            <v>1399</v>
          </cell>
          <cell r="F1404">
            <v>145.67433990943343</v>
          </cell>
        </row>
        <row r="1405">
          <cell r="B1405">
            <v>1400</v>
          </cell>
          <cell r="F1405">
            <v>145.64657040072126</v>
          </cell>
        </row>
        <row r="1406">
          <cell r="B1406">
            <v>1401</v>
          </cell>
          <cell r="F1406">
            <v>145.62278598812156</v>
          </cell>
        </row>
        <row r="1407">
          <cell r="B1407">
            <v>1402</v>
          </cell>
          <cell r="F1407">
            <v>145.60300694491164</v>
          </cell>
        </row>
        <row r="1408">
          <cell r="B1408">
            <v>1403</v>
          </cell>
          <cell r="F1408">
            <v>145.58724958910207</v>
          </cell>
        </row>
        <row r="1409">
          <cell r="B1409">
            <v>1404</v>
          </cell>
          <cell r="F1409">
            <v>145.57552626524426</v>
          </cell>
        </row>
        <row r="1410">
          <cell r="B1410">
            <v>1405</v>
          </cell>
          <cell r="F1410">
            <v>145.5678453310316</v>
          </cell>
        </row>
        <row r="1411">
          <cell r="B1411">
            <v>1406</v>
          </cell>
          <cell r="F1411">
            <v>145.56421114872558</v>
          </cell>
        </row>
        <row r="1412">
          <cell r="B1412">
            <v>1407</v>
          </cell>
          <cell r="F1412">
            <v>145.56462408142806</v>
          </cell>
        </row>
        <row r="1413">
          <cell r="B1413">
            <v>1408</v>
          </cell>
          <cell r="F1413">
            <v>145.56908049421264</v>
          </cell>
        </row>
        <row r="1414">
          <cell r="B1414">
            <v>1409</v>
          </cell>
          <cell r="F1414">
            <v>145.57757276011702</v>
          </cell>
        </row>
        <row r="1415">
          <cell r="B1415">
            <v>1410</v>
          </cell>
          <cell r="F1415">
            <v>145.5900892709895</v>
          </cell>
        </row>
        <row r="1416">
          <cell r="B1416">
            <v>1411</v>
          </cell>
          <cell r="F1416">
            <v>145.6066144531731</v>
          </cell>
        </row>
        <row r="1417">
          <cell r="B1417">
            <v>1412</v>
          </cell>
          <cell r="F1417">
            <v>145.6271287880005</v>
          </cell>
        </row>
        <row r="1418">
          <cell r="B1418">
            <v>1413</v>
          </cell>
          <cell r="F1418">
            <v>145.65160883706403</v>
          </cell>
        </row>
        <row r="1419">
          <cell r="B1419">
            <v>1414</v>
          </cell>
          <cell r="F1419">
            <v>145.68002727221563</v>
          </cell>
        </row>
        <row r="1420">
          <cell r="B1420">
            <v>1415</v>
          </cell>
          <cell r="F1420">
            <v>145.7123529102416</v>
          </cell>
        </row>
        <row r="1421">
          <cell r="B1421">
            <v>1416</v>
          </cell>
          <cell r="F1421">
            <v>145.74855075214907</v>
          </cell>
        </row>
        <row r="1422">
          <cell r="B1422">
            <v>1417</v>
          </cell>
          <cell r="F1422">
            <v>145.7885820269907</v>
          </cell>
        </row>
        <row r="1423">
          <cell r="B1423">
            <v>1418</v>
          </cell>
          <cell r="F1423">
            <v>145.83240424014681</v>
          </cell>
        </row>
        <row r="1424">
          <cell r="B1424">
            <v>1419</v>
          </cell>
          <cell r="F1424">
            <v>145.87997122597517</v>
          </cell>
        </row>
        <row r="1425">
          <cell r="B1425">
            <v>1420</v>
          </cell>
          <cell r="F1425">
            <v>145.93123320473023</v>
          </cell>
        </row>
        <row r="1426">
          <cell r="B1426">
            <v>1421</v>
          </cell>
          <cell r="F1426">
            <v>145.98613684364634</v>
          </cell>
        </row>
        <row r="1427">
          <cell r="B1427">
            <v>1422</v>
          </cell>
          <cell r="F1427">
            <v>146.0446253220721</v>
          </cell>
        </row>
        <row r="1428">
          <cell r="B1428">
            <v>1423</v>
          </cell>
          <cell r="F1428">
            <v>146.10663840053522</v>
          </cell>
        </row>
        <row r="1429">
          <cell r="B1429">
            <v>1424</v>
          </cell>
          <cell r="F1429">
            <v>146.17211249361145</v>
          </cell>
        </row>
        <row r="1430">
          <cell r="B1430">
            <v>1425</v>
          </cell>
          <cell r="F1430">
            <v>146.24098074646454</v>
          </cell>
        </row>
        <row r="1431">
          <cell r="B1431">
            <v>1426</v>
          </cell>
          <cell r="F1431">
            <v>146.31317311491807</v>
          </cell>
        </row>
        <row r="1432">
          <cell r="B1432">
            <v>1427</v>
          </cell>
          <cell r="F1432">
            <v>146.3886164489153</v>
          </cell>
        </row>
        <row r="1433">
          <cell r="B1433">
            <v>1428</v>
          </cell>
          <cell r="F1433">
            <v>146.46723457921752</v>
          </cell>
        </row>
        <row r="1434">
          <cell r="B1434">
            <v>1429</v>
          </cell>
          <cell r="F1434">
            <v>146.54894840718796</v>
          </cell>
        </row>
        <row r="1435">
          <cell r="B1435">
            <v>1430</v>
          </cell>
          <cell r="F1435">
            <v>146.63367599750285</v>
          </cell>
        </row>
        <row r="1436">
          <cell r="B1436">
            <v>1431</v>
          </cell>
          <cell r="F1436">
            <v>146.72133267362952</v>
          </cell>
        </row>
        <row r="1437">
          <cell r="B1437">
            <v>1432</v>
          </cell>
          <cell r="F1437">
            <v>146.81183111590707</v>
          </cell>
        </row>
        <row r="1438">
          <cell r="B1438">
            <v>1433</v>
          </cell>
          <cell r="F1438">
            <v>146.9050814620633</v>
          </cell>
        </row>
        <row r="1439">
          <cell r="B1439">
            <v>1434</v>
          </cell>
          <cell r="F1439">
            <v>147.0009914099995</v>
          </cell>
        </row>
        <row r="1440">
          <cell r="B1440">
            <v>1435</v>
          </cell>
          <cell r="F1440">
            <v>147.09946632267318</v>
          </cell>
        </row>
        <row r="1441">
          <cell r="B1441">
            <v>1436</v>
          </cell>
          <cell r="F1441">
            <v>147.20040933490745</v>
          </cell>
        </row>
        <row r="1442">
          <cell r="B1442">
            <v>1437</v>
          </cell>
          <cell r="F1442">
            <v>147.30372146195586</v>
          </cell>
        </row>
        <row r="1443">
          <cell r="B1443">
            <v>1438</v>
          </cell>
          <cell r="F1443">
            <v>147.4093017096509</v>
          </cell>
        </row>
        <row r="1444">
          <cell r="B1444">
            <v>1439</v>
          </cell>
          <cell r="F1444">
            <v>147.51704718596483</v>
          </cell>
        </row>
        <row r="1445">
          <cell r="B1445">
            <v>1440</v>
          </cell>
          <cell r="F1445">
            <v>147.62685321381224</v>
          </cell>
        </row>
        <row r="1446">
          <cell r="B1446">
            <v>1441</v>
          </cell>
          <cell r="F1446">
            <v>147.73861344492536</v>
          </cell>
        </row>
        <row r="1447">
          <cell r="B1447">
            <v>1442</v>
          </cell>
          <cell r="F1447">
            <v>147.85221997463404</v>
          </cell>
        </row>
        <row r="1448">
          <cell r="B1448">
            <v>1443</v>
          </cell>
          <cell r="F1448">
            <v>147.96756345738504</v>
          </cell>
        </row>
        <row r="1449">
          <cell r="B1449">
            <v>1444</v>
          </cell>
          <cell r="F1449">
            <v>148.08453322283742</v>
          </cell>
        </row>
        <row r="1450">
          <cell r="B1450">
            <v>1445</v>
          </cell>
          <cell r="F1450">
            <v>148.20301739237289</v>
          </cell>
        </row>
        <row r="1451">
          <cell r="B1451">
            <v>1446</v>
          </cell>
          <cell r="F1451">
            <v>148.3229029958647</v>
          </cell>
        </row>
        <row r="1452">
          <cell r="B1452">
            <v>1447</v>
          </cell>
          <cell r="F1452">
            <v>148.44407608854988</v>
          </cell>
        </row>
        <row r="1453">
          <cell r="B1453">
            <v>1448</v>
          </cell>
          <cell r="F1453">
            <v>148.56642186785533</v>
          </cell>
        </row>
        <row r="1454">
          <cell r="B1454">
            <v>1449</v>
          </cell>
          <cell r="F1454">
            <v>148.68982479003043</v>
          </cell>
        </row>
        <row r="1455">
          <cell r="B1455">
            <v>1450</v>
          </cell>
          <cell r="F1455">
            <v>148.8141686864446</v>
          </cell>
        </row>
        <row r="1456">
          <cell r="B1456">
            <v>1451</v>
          </cell>
          <cell r="F1456">
            <v>148.93933687941143</v>
          </cell>
        </row>
        <row r="1457">
          <cell r="B1457">
            <v>1452</v>
          </cell>
          <cell r="F1457">
            <v>149.06521229740605</v>
          </cell>
        </row>
        <row r="1458">
          <cell r="B1458">
            <v>1453</v>
          </cell>
          <cell r="F1458">
            <v>149.19167758954728</v>
          </cell>
        </row>
        <row r="1459">
          <cell r="B1459">
            <v>1454</v>
          </cell>
          <cell r="F1459">
            <v>149.31861523922083</v>
          </cell>
        </row>
        <row r="1460">
          <cell r="B1460">
            <v>1455</v>
          </cell>
          <cell r="F1460">
            <v>149.4459076767246</v>
          </cell>
        </row>
        <row r="1461">
          <cell r="B1461">
            <v>1456</v>
          </cell>
          <cell r="F1461">
            <v>149.57343739082307</v>
          </cell>
        </row>
        <row r="1462">
          <cell r="B1462">
            <v>1457</v>
          </cell>
          <cell r="F1462">
            <v>149.7010870391018</v>
          </cell>
        </row>
        <row r="1463">
          <cell r="B1463">
            <v>1458</v>
          </cell>
          <cell r="F1463">
            <v>149.82873955701942</v>
          </cell>
        </row>
        <row r="1464">
          <cell r="B1464">
            <v>1459</v>
          </cell>
          <cell r="F1464">
            <v>149.95627826555904</v>
          </cell>
        </row>
        <row r="1465">
          <cell r="B1465">
            <v>1460</v>
          </cell>
          <cell r="F1465">
            <v>150.08358697738683</v>
          </cell>
        </row>
        <row r="1466">
          <cell r="B1466">
            <v>1461</v>
          </cell>
          <cell r="F1466">
            <v>150.21055010143039</v>
          </cell>
        </row>
        <row r="1467">
          <cell r="B1467">
            <v>1462</v>
          </cell>
          <cell r="F1467">
            <v>150.3370527457952</v>
          </cell>
        </row>
        <row r="1468">
          <cell r="B1468">
            <v>1463</v>
          </cell>
          <cell r="F1468">
            <v>150.4629808189424</v>
          </cell>
        </row>
        <row r="1469">
          <cell r="B1469">
            <v>1464</v>
          </cell>
          <cell r="F1469">
            <v>150.58822112905676</v>
          </cell>
        </row>
        <row r="1470">
          <cell r="B1470">
            <v>1465</v>
          </cell>
          <cell r="F1470">
            <v>150.7126614815381</v>
          </cell>
        </row>
        <row r="1471">
          <cell r="B1471">
            <v>1466</v>
          </cell>
          <cell r="F1471">
            <v>150.8361907745554</v>
          </cell>
        </row>
        <row r="1472">
          <cell r="B1472">
            <v>1467</v>
          </cell>
          <cell r="F1472">
            <v>150.95869909260696</v>
          </cell>
        </row>
        <row r="1473">
          <cell r="B1473">
            <v>1468</v>
          </cell>
          <cell r="F1473">
            <v>151.0800777980351</v>
          </cell>
        </row>
        <row r="1474">
          <cell r="B1474">
            <v>1469</v>
          </cell>
          <cell r="F1474">
            <v>151.20021962044905</v>
          </cell>
        </row>
        <row r="1475">
          <cell r="B1475">
            <v>1470</v>
          </cell>
          <cell r="F1475">
            <v>151.3190187440133</v>
          </cell>
        </row>
        <row r="1476">
          <cell r="B1476">
            <v>1471</v>
          </cell>
          <cell r="F1476">
            <v>151.4363708925638</v>
          </cell>
        </row>
        <row r="1477">
          <cell r="B1477">
            <v>1472</v>
          </cell>
          <cell r="F1477">
            <v>151.55217341251873</v>
          </cell>
        </row>
        <row r="1478">
          <cell r="B1478">
            <v>1473</v>
          </cell>
          <cell r="F1478">
            <v>151.66632535355413</v>
          </cell>
        </row>
        <row r="1479">
          <cell r="B1479">
            <v>1474</v>
          </cell>
          <cell r="F1479">
            <v>151.77872754701903</v>
          </cell>
        </row>
        <row r="1480">
          <cell r="B1480">
            <v>1475</v>
          </cell>
          <cell r="F1480">
            <v>151.88928268206843</v>
          </cell>
        </row>
        <row r="1481">
          <cell r="B1481">
            <v>1476</v>
          </cell>
          <cell r="F1481">
            <v>151.99789537949607</v>
          </cell>
        </row>
        <row r="1482">
          <cell r="B1482">
            <v>1477</v>
          </cell>
          <cell r="F1482">
            <v>152.10447226325218</v>
          </cell>
        </row>
        <row r="1483">
          <cell r="B1483">
            <v>1478</v>
          </cell>
          <cell r="F1483">
            <v>152.2089220296348</v>
          </cell>
        </row>
        <row r="1484">
          <cell r="B1484">
            <v>1479</v>
          </cell>
          <cell r="F1484">
            <v>152.3111555141466</v>
          </cell>
        </row>
        <row r="1485">
          <cell r="B1485">
            <v>1480</v>
          </cell>
          <cell r="F1485">
            <v>152.41108575601095</v>
          </cell>
        </row>
        <row r="1486">
          <cell r="B1486">
            <v>1481</v>
          </cell>
          <cell r="F1486">
            <v>152.50862806034525</v>
          </cell>
        </row>
        <row r="1487">
          <cell r="B1487">
            <v>1482</v>
          </cell>
          <cell r="F1487">
            <v>152.60370005799035</v>
          </cell>
        </row>
        <row r="1488">
          <cell r="B1488">
            <v>1483</v>
          </cell>
          <cell r="F1488">
            <v>152.6962217629987</v>
          </cell>
        </row>
        <row r="1489">
          <cell r="B1489">
            <v>1484</v>
          </cell>
          <cell r="F1489">
            <v>152.78611562778474</v>
          </cell>
        </row>
        <row r="1490">
          <cell r="B1490">
            <v>1485</v>
          </cell>
          <cell r="F1490">
            <v>152.87330659594377</v>
          </cell>
        </row>
        <row r="1491">
          <cell r="B1491">
            <v>1486</v>
          </cell>
          <cell r="F1491">
            <v>152.95772215274712</v>
          </cell>
        </row>
        <row r="1492">
          <cell r="B1492">
            <v>1487</v>
          </cell>
          <cell r="F1492">
            <v>153.03929237332295</v>
          </cell>
        </row>
        <row r="1493">
          <cell r="B1493">
            <v>1488</v>
          </cell>
          <cell r="F1493">
            <v>153.11794996853317</v>
          </cell>
        </row>
        <row r="1494">
          <cell r="B1494">
            <v>1489</v>
          </cell>
          <cell r="F1494">
            <v>153.19363032855907</v>
          </cell>
        </row>
        <row r="1495">
          <cell r="B1495">
            <v>1490</v>
          </cell>
          <cell r="F1495">
            <v>153.2662715642082</v>
          </cell>
        </row>
        <row r="1496">
          <cell r="B1496">
            <v>1491</v>
          </cell>
          <cell r="F1496">
            <v>153.33581454595705</v>
          </cell>
        </row>
        <row r="1497">
          <cell r="B1497">
            <v>1492</v>
          </cell>
          <cell r="F1497">
            <v>153.40220294074385</v>
          </cell>
        </row>
        <row r="1498">
          <cell r="B1498">
            <v>1493</v>
          </cell>
          <cell r="F1498">
            <v>153.4653832465277</v>
          </cell>
        </row>
        <row r="1499">
          <cell r="B1499">
            <v>1494</v>
          </cell>
          <cell r="F1499">
            <v>153.52530482462916</v>
          </cell>
        </row>
        <row r="1500">
          <cell r="B1500">
            <v>1495</v>
          </cell>
          <cell r="F1500">
            <v>153.58191992986946</v>
          </cell>
        </row>
        <row r="1501">
          <cell r="B1501">
            <v>1496</v>
          </cell>
          <cell r="F1501">
            <v>153.63518373852435</v>
          </cell>
        </row>
        <row r="1502">
          <cell r="B1502">
            <v>1497</v>
          </cell>
          <cell r="F1502">
            <v>153.68505437410963</v>
          </cell>
        </row>
        <row r="1503">
          <cell r="B1503">
            <v>1498</v>
          </cell>
          <cell r="F1503">
            <v>153.73149293101508</v>
          </cell>
        </row>
        <row r="1504">
          <cell r="B1504">
            <v>1499</v>
          </cell>
          <cell r="F1504">
            <v>153.7744634960032</v>
          </cell>
        </row>
        <row r="1505">
          <cell r="B1505">
            <v>1500</v>
          </cell>
          <cell r="F1505">
            <v>153.8139331675895</v>
          </cell>
        </row>
        <row r="1506">
          <cell r="B1506">
            <v>1501</v>
          </cell>
          <cell r="F1506">
            <v>153.84987207332046</v>
          </cell>
        </row>
        <row r="1507">
          <cell r="B1507">
            <v>1502</v>
          </cell>
          <cell r="F1507">
            <v>153.88225338496449</v>
          </cell>
        </row>
        <row r="1508">
          <cell r="B1508">
            <v>1503</v>
          </cell>
          <cell r="F1508">
            <v>153.91105333163208</v>
          </cell>
        </row>
        <row r="1509">
          <cell r="B1509">
            <v>1504</v>
          </cell>
          <cell r="F1509">
            <v>153.93625121083923</v>
          </cell>
        </row>
        <row r="1510">
          <cell r="B1510">
            <v>1505</v>
          </cell>
          <cell r="F1510">
            <v>153.95782939752857</v>
          </cell>
        </row>
        <row r="1511">
          <cell r="B1511">
            <v>1506</v>
          </cell>
          <cell r="F1511">
            <v>153.97577335106197</v>
          </cell>
        </row>
        <row r="1512">
          <cell r="B1512">
            <v>1507</v>
          </cell>
          <cell r="F1512">
            <v>153.99007162019737</v>
          </cell>
        </row>
        <row r="1513">
          <cell r="B1513">
            <v>1508</v>
          </cell>
          <cell r="F1513">
            <v>154.00071584606195</v>
          </cell>
        </row>
        <row r="1514">
          <cell r="B1514">
            <v>1509</v>
          </cell>
          <cell r="F1514">
            <v>154.00770076313313</v>
          </cell>
        </row>
        <row r="1515">
          <cell r="B1515">
            <v>1510</v>
          </cell>
          <cell r="F1515">
            <v>154.01102419823806</v>
          </cell>
        </row>
        <row r="1516">
          <cell r="B1516">
            <v>1511</v>
          </cell>
          <cell r="F1516">
            <v>154.01068706758105</v>
          </cell>
        </row>
        <row r="1517">
          <cell r="B1517">
            <v>1512</v>
          </cell>
          <cell r="F1517">
            <v>154.00669337180835</v>
          </cell>
        </row>
        <row r="1518">
          <cell r="B1518">
            <v>1513</v>
          </cell>
          <cell r="F1518">
            <v>153.9990501891181</v>
          </cell>
        </row>
        <row r="1519">
          <cell r="B1519">
            <v>1514</v>
          </cell>
          <cell r="F1519">
            <v>153.98776766642254</v>
          </cell>
        </row>
        <row r="1520">
          <cell r="B1520">
            <v>1515</v>
          </cell>
          <cell r="F1520">
            <v>153.97285900856943</v>
          </cell>
        </row>
        <row r="1521">
          <cell r="B1521">
            <v>1516</v>
          </cell>
          <cell r="F1521">
            <v>153.95434046562764</v>
          </cell>
        </row>
        <row r="1522">
          <cell r="B1522">
            <v>1517</v>
          </cell>
          <cell r="F1522">
            <v>153.93223131824232</v>
          </cell>
        </row>
        <row r="1523">
          <cell r="B1523">
            <v>1518</v>
          </cell>
          <cell r="F1523">
            <v>153.9065538610631</v>
          </cell>
        </row>
        <row r="1524">
          <cell r="B1524">
            <v>1519</v>
          </cell>
          <cell r="F1524">
            <v>153.87733338424903</v>
          </cell>
        </row>
        <row r="1525">
          <cell r="B1525">
            <v>1520</v>
          </cell>
          <cell r="F1525">
            <v>153.84459815305263</v>
          </cell>
        </row>
        <row r="1526">
          <cell r="B1526">
            <v>1521</v>
          </cell>
          <cell r="F1526">
            <v>153.80837938548476</v>
          </cell>
        </row>
        <row r="1527">
          <cell r="B1527">
            <v>1522</v>
          </cell>
          <cell r="F1527">
            <v>153.76871122806205</v>
          </cell>
        </row>
        <row r="1528">
          <cell r="B1528">
            <v>1523</v>
          </cell>
          <cell r="F1528">
            <v>153.72563072963712</v>
          </cell>
        </row>
        <row r="1529">
          <cell r="B1529">
            <v>1524</v>
          </cell>
          <cell r="F1529">
            <v>153.67917781331226</v>
          </cell>
        </row>
        <row r="1530">
          <cell r="B1530">
            <v>1525</v>
          </cell>
          <cell r="F1530">
            <v>153.6293952464359</v>
          </cell>
        </row>
        <row r="1531">
          <cell r="B1531">
            <v>1526</v>
          </cell>
          <cell r="F1531">
            <v>153.5763286086818</v>
          </cell>
        </row>
        <row r="1532">
          <cell r="B1532">
            <v>1527</v>
          </cell>
          <cell r="F1532">
            <v>153.5200262582097</v>
          </cell>
        </row>
        <row r="1533">
          <cell r="B1533">
            <v>1528</v>
          </cell>
          <cell r="F1533">
            <v>153.46053929590695</v>
          </cell>
        </row>
        <row r="1534">
          <cell r="B1534">
            <v>1529</v>
          </cell>
          <cell r="F1534">
            <v>153.39792152770937</v>
          </cell>
        </row>
        <row r="1535">
          <cell r="B1535">
            <v>1530</v>
          </cell>
          <cell r="F1535">
            <v>153.33222942500066</v>
          </cell>
        </row>
        <row r="1536">
          <cell r="B1536">
            <v>1531</v>
          </cell>
          <cell r="F1536">
            <v>153.26352208308938</v>
          </cell>
        </row>
        <row r="1537">
          <cell r="B1537">
            <v>1532</v>
          </cell>
          <cell r="F1537">
            <v>153.19186117776235</v>
          </cell>
        </row>
        <row r="1538">
          <cell r="B1538">
            <v>1533</v>
          </cell>
          <cell r="F1538">
            <v>153.11731091991425</v>
          </cell>
        </row>
        <row r="1539">
          <cell r="B1539">
            <v>1534</v>
          </cell>
          <cell r="F1539">
            <v>153.0399380082534</v>
          </cell>
        </row>
        <row r="1540">
          <cell r="B1540">
            <v>1535</v>
          </cell>
          <cell r="F1540">
            <v>152.95981158008368</v>
          </cell>
        </row>
        <row r="1541">
          <cell r="B1541">
            <v>1536</v>
          </cell>
          <cell r="F1541">
            <v>152.87700316016455</v>
          </cell>
        </row>
        <row r="1542">
          <cell r="B1542">
            <v>1537</v>
          </cell>
          <cell r="F1542">
            <v>152.79158660765026</v>
          </cell>
        </row>
        <row r="1543">
          <cell r="B1543">
            <v>1538</v>
          </cell>
          <cell r="F1543">
            <v>152.70363806111152</v>
          </cell>
        </row>
        <row r="1544">
          <cell r="B1544">
            <v>1539</v>
          </cell>
          <cell r="F1544">
            <v>152.61323588164353</v>
          </cell>
        </row>
        <row r="1545">
          <cell r="B1545">
            <v>1540</v>
          </cell>
          <cell r="F1545">
            <v>152.52046059406524</v>
          </cell>
        </row>
        <row r="1546">
          <cell r="B1546">
            <v>1541</v>
          </cell>
          <cell r="F1546">
            <v>152.42539482621615</v>
          </cell>
        </row>
        <row r="1547">
          <cell r="B1547">
            <v>1542</v>
          </cell>
          <cell r="F1547">
            <v>152.32812324635879</v>
          </cell>
        </row>
        <row r="1548">
          <cell r="B1548">
            <v>1543</v>
          </cell>
          <cell r="F1548">
            <v>152.22873249869596</v>
          </cell>
        </row>
        <row r="1549">
          <cell r="B1549">
            <v>1544</v>
          </cell>
          <cell r="F1549">
            <v>152.1273111370141</v>
          </cell>
        </row>
        <row r="1550">
          <cell r="B1550">
            <v>1545</v>
          </cell>
          <cell r="F1550">
            <v>152.02394955646545</v>
          </cell>
        </row>
        <row r="1551">
          <cell r="B1551">
            <v>1546</v>
          </cell>
          <cell r="F1551">
            <v>151.9187399235046</v>
          </cell>
        </row>
        <row r="1552">
          <cell r="B1552">
            <v>1547</v>
          </cell>
          <cell r="F1552">
            <v>151.81177610399598</v>
          </cell>
        </row>
        <row r="1553">
          <cell r="B1553">
            <v>1548</v>
          </cell>
          <cell r="F1553">
            <v>151.7031535895121</v>
          </cell>
        </row>
        <row r="1554">
          <cell r="B1554">
            <v>1549</v>
          </cell>
          <cell r="F1554">
            <v>151.59296942184437</v>
          </cell>
        </row>
        <row r="1555">
          <cell r="B1555">
            <v>1550</v>
          </cell>
          <cell r="F1555">
            <v>151.48132211575083</v>
          </cell>
        </row>
        <row r="1556">
          <cell r="B1556">
            <v>1551</v>
          </cell>
          <cell r="F1556">
            <v>151.3683115799682</v>
          </cell>
        </row>
        <row r="1557">
          <cell r="B1557">
            <v>1552</v>
          </cell>
          <cell r="F1557">
            <v>151.25403903651787</v>
          </cell>
        </row>
        <row r="1558">
          <cell r="B1558">
            <v>1553</v>
          </cell>
          <cell r="F1558">
            <v>151.13860693833888</v>
          </cell>
        </row>
        <row r="1559">
          <cell r="B1559">
            <v>1554</v>
          </cell>
          <cell r="F1559">
            <v>151.02211888528427</v>
          </cell>
        </row>
        <row r="1560">
          <cell r="B1560">
            <v>1555</v>
          </cell>
          <cell r="F1560">
            <v>150.90467953851916</v>
          </cell>
        </row>
        <row r="1561">
          <cell r="B1561">
            <v>1556</v>
          </cell>
          <cell r="F1561">
            <v>150.78639453336402</v>
          </cell>
        </row>
        <row r="1562">
          <cell r="B1562">
            <v>1557</v>
          </cell>
          <cell r="F1562">
            <v>150.6673703906283</v>
          </cell>
        </row>
        <row r="1563">
          <cell r="B1563">
            <v>1558</v>
          </cell>
          <cell r="F1563">
            <v>150.54771442648405</v>
          </cell>
        </row>
        <row r="1564">
          <cell r="B1564">
            <v>1559</v>
          </cell>
          <cell r="F1564">
            <v>150.42753466093288</v>
          </cell>
        </row>
        <row r="1565">
          <cell r="B1565">
            <v>1560</v>
          </cell>
          <cell r="F1565">
            <v>150.30693972492233</v>
          </cell>
        </row>
        <row r="1566">
          <cell r="B1566">
            <v>1561</v>
          </cell>
          <cell r="F1566">
            <v>150.1860387661725</v>
          </cell>
        </row>
        <row r="1567">
          <cell r="B1567">
            <v>1562</v>
          </cell>
          <cell r="F1567">
            <v>150.06494135377704</v>
          </cell>
        </row>
        <row r="1568">
          <cell r="B1568">
            <v>1563</v>
          </cell>
          <cell r="F1568">
            <v>149.9437573816469</v>
          </cell>
        </row>
        <row r="1569">
          <cell r="B1569">
            <v>1564</v>
          </cell>
          <cell r="F1569">
            <v>149.822596970868</v>
          </cell>
        </row>
        <row r="1570">
          <cell r="B1570">
            <v>1565</v>
          </cell>
          <cell r="F1570">
            <v>149.70157037105</v>
          </cell>
        </row>
        <row r="1571">
          <cell r="B1571">
            <v>1566</v>
          </cell>
          <cell r="F1571">
            <v>149.5807878607449</v>
          </cell>
        </row>
        <row r="1572">
          <cell r="B1572">
            <v>1567</v>
          </cell>
          <cell r="F1572">
            <v>149.46035964702008</v>
          </cell>
        </row>
        <row r="1573">
          <cell r="B1573">
            <v>1568</v>
          </cell>
          <cell r="F1573">
            <v>149.34039576427315</v>
          </cell>
        </row>
        <row r="1574">
          <cell r="B1574">
            <v>1569</v>
          </cell>
          <cell r="F1574">
            <v>149.22100597238048</v>
          </cell>
        </row>
        <row r="1575">
          <cell r="B1575">
            <v>1570</v>
          </cell>
          <cell r="F1575">
            <v>149.1022996542747</v>
          </cell>
        </row>
        <row r="1576">
          <cell r="B1576">
            <v>1571</v>
          </cell>
          <cell r="F1576">
            <v>148.98438571305104</v>
          </cell>
        </row>
        <row r="1577">
          <cell r="B1577">
            <v>1572</v>
          </cell>
          <cell r="F1577">
            <v>148.8673724687051</v>
          </cell>
        </row>
        <row r="1578">
          <cell r="B1578">
            <v>1573</v>
          </cell>
          <cell r="F1578">
            <v>148.75136755460898</v>
          </cell>
        </row>
        <row r="1579">
          <cell r="B1579">
            <v>1574</v>
          </cell>
          <cell r="F1579">
            <v>148.63647781383628</v>
          </cell>
        </row>
        <row r="1580">
          <cell r="B1580">
            <v>1575</v>
          </cell>
          <cell r="F1580">
            <v>148.52280919544947</v>
          </cell>
        </row>
        <row r="1581">
          <cell r="B1581">
            <v>1576</v>
          </cell>
          <cell r="F1581">
            <v>148.41046665086657</v>
          </cell>
        </row>
        <row r="1582">
          <cell r="B1582">
            <v>1577</v>
          </cell>
          <cell r="F1582">
            <v>148.29955403042783</v>
          </cell>
        </row>
        <row r="1583">
          <cell r="B1583">
            <v>1578</v>
          </cell>
          <cell r="F1583">
            <v>148.1901739802847</v>
          </cell>
        </row>
        <row r="1584">
          <cell r="B1584">
            <v>1579</v>
          </cell>
          <cell r="F1584">
            <v>148.0824278397377</v>
          </cell>
        </row>
        <row r="1585">
          <cell r="B1585">
            <v>1580</v>
          </cell>
          <cell r="F1585">
            <v>147.97641553915128</v>
          </cell>
        </row>
        <row r="1586">
          <cell r="B1586">
            <v>1581</v>
          </cell>
          <cell r="F1586">
            <v>147.87223549857654</v>
          </cell>
        </row>
        <row r="1587">
          <cell r="B1587">
            <v>1582</v>
          </cell>
          <cell r="F1587">
            <v>147.76998452721455</v>
          </cell>
        </row>
        <row r="1588">
          <cell r="B1588">
            <v>1583</v>
          </cell>
          <cell r="F1588">
            <v>147.66975772385524</v>
          </cell>
        </row>
        <row r="1589">
          <cell r="B1589">
            <v>1584</v>
          </cell>
          <cell r="F1589">
            <v>147.57164837842808</v>
          </cell>
        </row>
        <row r="1590">
          <cell r="B1590">
            <v>1585</v>
          </cell>
          <cell r="F1590">
            <v>147.4757478748018</v>
          </cell>
        </row>
        <row r="1591">
          <cell r="B1591">
            <v>1586</v>
          </cell>
          <cell r="F1591">
            <v>147.3821455949723</v>
          </cell>
        </row>
        <row r="1592">
          <cell r="B1592">
            <v>1587</v>
          </cell>
          <cell r="F1592">
            <v>147.2909288247773</v>
          </cell>
        </row>
        <row r="1593">
          <cell r="B1593">
            <v>1588</v>
          </cell>
          <cell r="F1593">
            <v>147.20218266127813</v>
          </cell>
        </row>
        <row r="1594">
          <cell r="B1594">
            <v>1589</v>
          </cell>
          <cell r="F1594">
            <v>147.11598992194732</v>
          </cell>
        </row>
        <row r="1595">
          <cell r="B1595">
            <v>1590</v>
          </cell>
          <cell r="F1595">
            <v>147.032431055802</v>
          </cell>
        </row>
        <row r="1596">
          <cell r="B1596">
            <v>1591</v>
          </cell>
          <cell r="F1596">
            <v>146.9515840566211</v>
          </cell>
        </row>
        <row r="1597">
          <cell r="B1597">
            <v>1592</v>
          </cell>
          <cell r="F1597">
            <v>146.87352437838447</v>
          </cell>
        </row>
        <row r="1598">
          <cell r="B1598">
            <v>1593</v>
          </cell>
          <cell r="F1598">
            <v>146.79832485306912</v>
          </cell>
        </row>
        <row r="1599">
          <cell r="B1599">
            <v>1594</v>
          </cell>
          <cell r="F1599">
            <v>146.72605561093772</v>
          </cell>
        </row>
        <row r="1600">
          <cell r="B1600">
            <v>1595</v>
          </cell>
          <cell r="F1600">
            <v>146.65678400345078</v>
          </cell>
        </row>
        <row r="1601">
          <cell r="B1601">
            <v>1596</v>
          </cell>
          <cell r="F1601">
            <v>146.59057452893245</v>
          </cell>
        </row>
        <row r="1602">
          <cell r="B1602">
            <v>1597</v>
          </cell>
          <cell r="F1602">
            <v>146.52748876111613</v>
          </cell>
        </row>
        <row r="1603">
          <cell r="B1603">
            <v>1598</v>
          </cell>
          <cell r="F1603">
            <v>146.46758528069338</v>
          </cell>
        </row>
        <row r="1604">
          <cell r="B1604">
            <v>1599</v>
          </cell>
          <cell r="F1604">
            <v>146.41091960998568</v>
          </cell>
        </row>
        <row r="1605">
          <cell r="B1605">
            <v>1600</v>
          </cell>
          <cell r="F1605">
            <v>146.3575441508542</v>
          </cell>
        </row>
        <row r="1606">
          <cell r="B1606">
            <v>1601</v>
          </cell>
          <cell r="F1606">
            <v>146.307508125959</v>
          </cell>
        </row>
        <row r="1607">
          <cell r="B1607">
            <v>1602</v>
          </cell>
          <cell r="F1607">
            <v>146.26085752347362</v>
          </cell>
        </row>
        <row r="1608">
          <cell r="B1608">
            <v>1603</v>
          </cell>
          <cell r="F1608">
            <v>146.21763504535608</v>
          </cell>
        </row>
        <row r="1609">
          <cell r="B1609">
            <v>1604</v>
          </cell>
          <cell r="F1609">
            <v>146.17788005927235</v>
          </cell>
        </row>
        <row r="1610">
          <cell r="B1610">
            <v>1605</v>
          </cell>
          <cell r="F1610">
            <v>146.14162855426142</v>
          </cell>
        </row>
        <row r="1611">
          <cell r="B1611">
            <v>1606</v>
          </cell>
          <cell r="F1611">
            <v>146.10891310022626</v>
          </cell>
        </row>
        <row r="1612">
          <cell r="B1612">
            <v>1607</v>
          </cell>
          <cell r="F1612">
            <v>146.07976281132773</v>
          </cell>
        </row>
        <row r="1613">
          <cell r="B1613">
            <v>1608</v>
          </cell>
          <cell r="F1613">
            <v>146.05420331335193</v>
          </cell>
        </row>
        <row r="1614">
          <cell r="B1614">
            <v>1609</v>
          </cell>
          <cell r="F1614">
            <v>146.03225671511527</v>
          </cell>
        </row>
        <row r="1615">
          <cell r="B1615">
            <v>1610</v>
          </cell>
          <cell r="F1615">
            <v>146.013941583963</v>
          </cell>
        </row>
        <row r="1616">
          <cell r="B1616">
            <v>1611</v>
          </cell>
          <cell r="F1616">
            <v>145.9992729254114</v>
          </cell>
        </row>
        <row r="1617">
          <cell r="B1617">
            <v>1612</v>
          </cell>
          <cell r="F1617">
            <v>145.98826216697432</v>
          </cell>
        </row>
        <row r="1618">
          <cell r="B1618">
            <v>1613</v>
          </cell>
          <cell r="F1618">
            <v>145.98091714620898</v>
          </cell>
        </row>
        <row r="1619">
          <cell r="B1619">
            <v>1614</v>
          </cell>
          <cell r="F1619">
            <v>145.97724210300655</v>
          </cell>
        </row>
        <row r="1620">
          <cell r="B1620">
            <v>1615</v>
          </cell>
          <cell r="F1620">
            <v>145.97723767614582</v>
          </cell>
        </row>
        <row r="1621">
          <cell r="B1621">
            <v>1616</v>
          </cell>
          <cell r="F1621">
            <v>145.98090090412057</v>
          </cell>
        </row>
        <row r="1622">
          <cell r="B1622">
            <v>1617</v>
          </cell>
          <cell r="F1622">
            <v>145.9882252302422</v>
          </cell>
        </row>
        <row r="1623">
          <cell r="B1623">
            <v>1618</v>
          </cell>
          <cell r="F1623">
            <v>145.99920051201173</v>
          </cell>
        </row>
        <row r="1624">
          <cell r="B1624">
            <v>1619</v>
          </cell>
          <cell r="F1624">
            <v>146.01381303474756</v>
          </cell>
        </row>
        <row r="1625">
          <cell r="B1625">
            <v>1620</v>
          </cell>
          <cell r="F1625">
            <v>146.03204552944615</v>
          </cell>
        </row>
        <row r="1626">
          <cell r="B1626">
            <v>1621</v>
          </cell>
          <cell r="F1626">
            <v>146.05387719484574</v>
          </cell>
        </row>
        <row r="1627">
          <cell r="B1627">
            <v>1622</v>
          </cell>
          <cell r="F1627">
            <v>146.07928372365507</v>
          </cell>
        </row>
        <row r="1628">
          <cell r="B1628">
            <v>1623</v>
          </cell>
          <cell r="F1628">
            <v>146.10823733290107</v>
          </cell>
        </row>
        <row r="1629">
          <cell r="B1629">
            <v>1624</v>
          </cell>
          <cell r="F1629">
            <v>146.1407067983417</v>
          </cell>
        </row>
        <row r="1630">
          <cell r="B1630">
            <v>1625</v>
          </cell>
          <cell r="F1630">
            <v>146.17665749288344</v>
          </cell>
        </row>
        <row r="1631">
          <cell r="B1631">
            <v>1626</v>
          </cell>
          <cell r="F1631">
            <v>146.21605142893387</v>
          </cell>
        </row>
        <row r="1632">
          <cell r="B1632">
            <v>1627</v>
          </cell>
          <cell r="F1632">
            <v>146.25884730461533</v>
          </cell>
        </row>
        <row r="1633">
          <cell r="B1633">
            <v>1628</v>
          </cell>
          <cell r="F1633">
            <v>146.30500055375566</v>
          </cell>
        </row>
        <row r="1634">
          <cell r="B1634">
            <v>1629</v>
          </cell>
          <cell r="F1634">
            <v>146.35446339956817</v>
          </cell>
        </row>
        <row r="1635">
          <cell r="B1635">
            <v>1630</v>
          </cell>
          <cell r="F1635">
            <v>146.40718491192501</v>
          </cell>
        </row>
        <row r="1636">
          <cell r="B1636">
            <v>1631</v>
          </cell>
          <cell r="F1636">
            <v>146.46311106812237</v>
          </cell>
        </row>
        <row r="1637">
          <cell r="B1637">
            <v>1632</v>
          </cell>
          <cell r="F1637">
            <v>146.52218481703107</v>
          </cell>
        </row>
        <row r="1638">
          <cell r="B1638">
            <v>1633</v>
          </cell>
          <cell r="F1638">
            <v>146.58434614651955</v>
          </cell>
        </row>
        <row r="1639">
          <cell r="B1639">
            <v>1634</v>
          </cell>
          <cell r="F1639">
            <v>146.64953215403193</v>
          </cell>
        </row>
        <row r="1640">
          <cell r="B1640">
            <v>1635</v>
          </cell>
          <cell r="F1640">
            <v>146.7176771201992</v>
          </cell>
        </row>
        <row r="1641">
          <cell r="B1641">
            <v>1636</v>
          </cell>
          <cell r="F1641">
            <v>146.78871258535693</v>
          </cell>
        </row>
        <row r="1642">
          <cell r="B1642">
            <v>1637</v>
          </cell>
          <cell r="F1642">
            <v>146.86256742883933</v>
          </cell>
        </row>
        <row r="1643">
          <cell r="B1643">
            <v>1638</v>
          </cell>
          <cell r="F1643">
            <v>146.9391679509156</v>
          </cell>
        </row>
        <row r="1644">
          <cell r="B1644">
            <v>1639</v>
          </cell>
          <cell r="F1644">
            <v>147.01843795723204</v>
          </cell>
        </row>
        <row r="1645">
          <cell r="B1645">
            <v>1640</v>
          </cell>
          <cell r="F1645">
            <v>147.10029884561976</v>
          </cell>
        </row>
        <row r="1646">
          <cell r="B1646">
            <v>1641</v>
          </cell>
          <cell r="F1646">
            <v>147.1846696951263</v>
          </cell>
        </row>
        <row r="1647">
          <cell r="B1647">
            <v>1642</v>
          </cell>
          <cell r="F1647">
            <v>147.27146735712714</v>
          </cell>
        </row>
        <row r="1648">
          <cell r="B1648">
            <v>1643</v>
          </cell>
          <cell r="F1648">
            <v>147.36060654837166</v>
          </cell>
        </row>
        <row r="1649">
          <cell r="B1649">
            <v>1644</v>
          </cell>
          <cell r="F1649">
            <v>147.4519999458169</v>
          </cell>
        </row>
        <row r="1650">
          <cell r="B1650">
            <v>1645</v>
          </cell>
          <cell r="F1650">
            <v>147.54555828310197</v>
          </cell>
        </row>
        <row r="1651">
          <cell r="B1651">
            <v>1646</v>
          </cell>
          <cell r="F1651">
            <v>147.64119044851523</v>
          </cell>
        </row>
        <row r="1652">
          <cell r="B1652">
            <v>1647</v>
          </cell>
          <cell r="F1652">
            <v>147.73880358430662</v>
          </cell>
        </row>
        <row r="1653">
          <cell r="B1653">
            <v>1648</v>
          </cell>
          <cell r="F1653">
            <v>147.83830318719797</v>
          </cell>
        </row>
        <row r="1654">
          <cell r="B1654">
            <v>1649</v>
          </cell>
          <cell r="F1654">
            <v>147.9395932099445</v>
          </cell>
        </row>
        <row r="1655">
          <cell r="B1655">
            <v>1650</v>
          </cell>
          <cell r="F1655">
            <v>148.0425761638025</v>
          </cell>
        </row>
        <row r="1656">
          <cell r="B1656">
            <v>1651</v>
          </cell>
          <cell r="F1656">
            <v>148.14715322175846</v>
          </cell>
        </row>
        <row r="1657">
          <cell r="B1657">
            <v>1652</v>
          </cell>
          <cell r="F1657">
            <v>148.2532243223778</v>
          </cell>
        </row>
        <row r="1658">
          <cell r="B1658">
            <v>1653</v>
          </cell>
          <cell r="F1658">
            <v>148.36068827413283</v>
          </cell>
        </row>
        <row r="1659">
          <cell r="B1659">
            <v>1654</v>
          </cell>
          <cell r="F1659">
            <v>148.4694428600718</v>
          </cell>
        </row>
        <row r="1660">
          <cell r="B1660">
            <v>1655</v>
          </cell>
          <cell r="F1660">
            <v>148.57938494269342</v>
          </cell>
        </row>
        <row r="1661">
          <cell r="B1661">
            <v>1656</v>
          </cell>
          <cell r="F1661">
            <v>148.6904105688948</v>
          </cell>
        </row>
        <row r="1662">
          <cell r="B1662">
            <v>1657</v>
          </cell>
          <cell r="F1662">
            <v>148.8024150748626</v>
          </cell>
        </row>
        <row r="1663">
          <cell r="B1663">
            <v>1658</v>
          </cell>
          <cell r="F1663">
            <v>148.91529319078157</v>
          </cell>
        </row>
        <row r="1664">
          <cell r="B1664">
            <v>1659</v>
          </cell>
          <cell r="F1664">
            <v>149.02893914523716</v>
          </cell>
        </row>
        <row r="1665">
          <cell r="B1665">
            <v>1660</v>
          </cell>
          <cell r="F1665">
            <v>149.1432467691937</v>
          </cell>
        </row>
        <row r="1666">
          <cell r="B1666">
            <v>1661</v>
          </cell>
          <cell r="F1666">
            <v>149.25810959943198</v>
          </cell>
        </row>
        <row r="1667">
          <cell r="B1667">
            <v>1662</v>
          </cell>
          <cell r="F1667">
            <v>149.37342098133527</v>
          </cell>
        </row>
        <row r="1668">
          <cell r="B1668">
            <v>1663</v>
          </cell>
          <cell r="F1668">
            <v>149.48907417091624</v>
          </cell>
        </row>
        <row r="1669">
          <cell r="B1669">
            <v>1664</v>
          </cell>
          <cell r="F1669">
            <v>149.60496243598126</v>
          </cell>
        </row>
        <row r="1670">
          <cell r="B1670">
            <v>1665</v>
          </cell>
          <cell r="F1670">
            <v>149.7209791563336</v>
          </cell>
        </row>
        <row r="1671">
          <cell r="B1671">
            <v>1666</v>
          </cell>
          <cell r="F1671">
            <v>149.8370179229204</v>
          </cell>
        </row>
        <row r="1672">
          <cell r="B1672">
            <v>1667</v>
          </cell>
          <cell r="F1672">
            <v>149.952972635833</v>
          </cell>
        </row>
        <row r="1673">
          <cell r="B1673">
            <v>1668</v>
          </cell>
          <cell r="F1673">
            <v>150.06873760107496</v>
          </cell>
        </row>
        <row r="1674">
          <cell r="B1674">
            <v>1669</v>
          </cell>
          <cell r="F1674">
            <v>150.1842076260163</v>
          </cell>
        </row>
        <row r="1675">
          <cell r="B1675">
            <v>1670</v>
          </cell>
          <cell r="F1675">
            <v>150.2992781134561</v>
          </cell>
        </row>
        <row r="1676">
          <cell r="B1676">
            <v>1671</v>
          </cell>
          <cell r="F1676">
            <v>150.41384515422166</v>
          </cell>
        </row>
        <row r="1677">
          <cell r="B1677">
            <v>1672</v>
          </cell>
          <cell r="F1677">
            <v>150.5278056182349</v>
          </cell>
        </row>
        <row r="1678">
          <cell r="B1678">
            <v>1673</v>
          </cell>
          <cell r="F1678">
            <v>150.64105724398271</v>
          </cell>
        </row>
        <row r="1679">
          <cell r="B1679">
            <v>1674</v>
          </cell>
          <cell r="F1679">
            <v>150.75349872633075</v>
          </cell>
        </row>
        <row r="1680">
          <cell r="B1680">
            <v>1675</v>
          </cell>
          <cell r="F1680">
            <v>150.86502980262554</v>
          </cell>
        </row>
        <row r="1681">
          <cell r="B1681">
            <v>1676</v>
          </cell>
          <cell r="F1681">
            <v>150.97555133703312</v>
          </cell>
        </row>
        <row r="1682">
          <cell r="B1682">
            <v>1677</v>
          </cell>
          <cell r="F1682">
            <v>151.08496540306675</v>
          </cell>
        </row>
        <row r="1683">
          <cell r="B1683">
            <v>1678</v>
          </cell>
          <cell r="F1683">
            <v>151.1931753642603</v>
          </cell>
        </row>
        <row r="1684">
          <cell r="B1684">
            <v>1679</v>
          </cell>
          <cell r="F1684">
            <v>151.30008595294737</v>
          </cell>
        </row>
        <row r="1685">
          <cell r="B1685">
            <v>1680</v>
          </cell>
          <cell r="F1685">
            <v>151.4056033471104</v>
          </cell>
        </row>
        <row r="1686">
          <cell r="B1686">
            <v>1681</v>
          </cell>
          <cell r="F1686">
            <v>151.50963524526696</v>
          </cell>
        </row>
        <row r="1687">
          <cell r="B1687">
            <v>1682</v>
          </cell>
          <cell r="F1687">
            <v>151.61209093936472</v>
          </cell>
        </row>
        <row r="1688">
          <cell r="B1688">
            <v>1683</v>
          </cell>
          <cell r="F1688">
            <v>151.71288138565905</v>
          </cell>
        </row>
        <row r="1689">
          <cell r="B1689">
            <v>1684</v>
          </cell>
          <cell r="F1689">
            <v>151.81191927355104</v>
          </cell>
        </row>
        <row r="1690">
          <cell r="B1690">
            <v>1685</v>
          </cell>
          <cell r="F1690">
            <v>151.90911909236658</v>
          </cell>
        </row>
        <row r="1691">
          <cell r="B1691">
            <v>1686</v>
          </cell>
          <cell r="F1691">
            <v>152.00439719605973</v>
          </cell>
        </row>
        <row r="1692">
          <cell r="B1692">
            <v>1687</v>
          </cell>
          <cell r="F1692">
            <v>152.097671865827</v>
          </cell>
        </row>
        <row r="1693">
          <cell r="B1693">
            <v>1688</v>
          </cell>
          <cell r="F1693">
            <v>152.18886337062133</v>
          </cell>
        </row>
        <row r="1694">
          <cell r="B1694">
            <v>1689</v>
          </cell>
          <cell r="F1694">
            <v>152.2778940255567</v>
          </cell>
        </row>
        <row r="1695">
          <cell r="B1695">
            <v>1690</v>
          </cell>
          <cell r="F1695">
            <v>152.36468824819772</v>
          </cell>
        </row>
        <row r="1696">
          <cell r="B1696">
            <v>1691</v>
          </cell>
          <cell r="F1696">
            <v>152.44917261272954</v>
          </cell>
        </row>
        <row r="1697">
          <cell r="B1697">
            <v>1692</v>
          </cell>
          <cell r="F1697">
            <v>152.53127590200586</v>
          </cell>
        </row>
        <row r="1698">
          <cell r="B1698">
            <v>1693</v>
          </cell>
          <cell r="F1698">
            <v>152.61092915747503</v>
          </cell>
        </row>
        <row r="1699">
          <cell r="B1699">
            <v>1694</v>
          </cell>
          <cell r="F1699">
            <v>152.68806572698534</v>
          </cell>
        </row>
        <row r="1700">
          <cell r="B1700">
            <v>1695</v>
          </cell>
          <cell r="F1700">
            <v>152.7626213104726</v>
          </cell>
        </row>
        <row r="1701">
          <cell r="B1701">
            <v>1696</v>
          </cell>
          <cell r="F1701">
            <v>152.83453400353454</v>
          </cell>
        </row>
        <row r="1702">
          <cell r="B1702">
            <v>1697</v>
          </cell>
          <cell r="F1702">
            <v>152.90374433889718</v>
          </cell>
        </row>
        <row r="1703">
          <cell r="B1703">
            <v>1698</v>
          </cell>
          <cell r="F1703">
            <v>152.97019532578082</v>
          </cell>
        </row>
        <row r="1704">
          <cell r="B1704">
            <v>1699</v>
          </cell>
          <cell r="F1704">
            <v>153.03383248717273</v>
          </cell>
        </row>
        <row r="1705">
          <cell r="B1705">
            <v>1700</v>
          </cell>
          <cell r="F1705">
            <v>153.09460389501567</v>
          </cell>
        </row>
        <row r="1706">
          <cell r="B1706">
            <v>1701</v>
          </cell>
          <cell r="F1706">
            <v>153.1524602033219</v>
          </cell>
        </row>
        <row r="1707">
          <cell r="B1707">
            <v>1702</v>
          </cell>
          <cell r="F1707">
            <v>153.2073546792226</v>
          </cell>
        </row>
        <row r="1708">
          <cell r="B1708">
            <v>1703</v>
          </cell>
          <cell r="F1708">
            <v>153.25924323196313</v>
          </cell>
        </row>
        <row r="1709">
          <cell r="B1709">
            <v>1704</v>
          </cell>
          <cell r="F1709">
            <v>153.30808443985646</v>
          </cell>
        </row>
        <row r="1710">
          <cell r="B1710">
            <v>1705</v>
          </cell>
          <cell r="F1710">
            <v>153.35383957520455</v>
          </cell>
        </row>
        <row r="1711">
          <cell r="B1711">
            <v>1706</v>
          </cell>
          <cell r="F1711">
            <v>153.39647262720084</v>
          </cell>
        </row>
        <row r="1712">
          <cell r="B1712">
            <v>1707</v>
          </cell>
          <cell r="F1712">
            <v>153.43595032282508</v>
          </cell>
        </row>
        <row r="1713">
          <cell r="B1713">
            <v>1708</v>
          </cell>
          <cell r="F1713">
            <v>153.47224214574226</v>
          </cell>
        </row>
        <row r="1714">
          <cell r="B1714">
            <v>1709</v>
          </cell>
          <cell r="F1714">
            <v>153.50532035321785</v>
          </cell>
        </row>
        <row r="1715">
          <cell r="B1715">
            <v>1710</v>
          </cell>
          <cell r="F1715">
            <v>153.53515999106114</v>
          </cell>
        </row>
        <row r="1716">
          <cell r="B1716">
            <v>1711</v>
          </cell>
          <cell r="F1716">
            <v>153.56173890660781</v>
          </cell>
        </row>
        <row r="1717">
          <cell r="B1717">
            <v>1712</v>
          </cell>
          <cell r="F1717">
            <v>153.58503775975367</v>
          </cell>
        </row>
        <row r="1718">
          <cell r="B1718">
            <v>1713</v>
          </cell>
          <cell r="F1718">
            <v>153.6050400320504</v>
          </cell>
        </row>
        <row r="1719">
          <cell r="B1719">
            <v>1714</v>
          </cell>
          <cell r="F1719">
            <v>153.62173203387368</v>
          </cell>
        </row>
        <row r="1720">
          <cell r="B1720">
            <v>1715</v>
          </cell>
          <cell r="F1720">
            <v>153.6351029096749</v>
          </cell>
        </row>
        <row r="1721">
          <cell r="B1721">
            <v>1716</v>
          </cell>
          <cell r="F1721">
            <v>153.6451446413254</v>
          </cell>
        </row>
        <row r="1722">
          <cell r="B1722">
            <v>1717</v>
          </cell>
          <cell r="F1722">
            <v>153.6518520495632</v>
          </cell>
        </row>
        <row r="1723">
          <cell r="B1723">
            <v>1718</v>
          </cell>
          <cell r="F1723">
            <v>153.65522279355125</v>
          </cell>
        </row>
        <row r="1724">
          <cell r="B1724">
            <v>1719</v>
          </cell>
          <cell r="F1724">
            <v>153.65525736855554</v>
          </cell>
        </row>
        <row r="1725">
          <cell r="B1725">
            <v>1720</v>
          </cell>
          <cell r="F1725">
            <v>153.65195910175078</v>
          </cell>
        </row>
        <row r="1726">
          <cell r="B1726">
            <v>1721</v>
          </cell>
          <cell r="F1726">
            <v>153.6453341461614</v>
          </cell>
        </row>
        <row r="1727">
          <cell r="B1727">
            <v>1722</v>
          </cell>
          <cell r="F1727">
            <v>153.63539147274454</v>
          </cell>
        </row>
        <row r="1728">
          <cell r="B1728">
            <v>1723</v>
          </cell>
          <cell r="F1728">
            <v>153.62214286062158</v>
          </cell>
        </row>
        <row r="1729">
          <cell r="B1729">
            <v>1724</v>
          </cell>
          <cell r="F1729">
            <v>153.60560288546367</v>
          </cell>
        </row>
        <row r="1730">
          <cell r="B1730">
            <v>1725</v>
          </cell>
          <cell r="F1730">
            <v>153.5857889060369</v>
          </cell>
        </row>
        <row r="1731">
          <cell r="B1731">
            <v>1726</v>
          </cell>
          <cell r="F1731">
            <v>153.56272104891184</v>
          </cell>
        </row>
        <row r="1732">
          <cell r="B1732">
            <v>1727</v>
          </cell>
          <cell r="F1732">
            <v>153.53642219134179</v>
          </cell>
        </row>
        <row r="1733">
          <cell r="B1733">
            <v>1728</v>
          </cell>
          <cell r="F1733">
            <v>153.50691794231363</v>
          </cell>
        </row>
        <row r="1734">
          <cell r="B1734">
            <v>1729</v>
          </cell>
          <cell r="F1734">
            <v>153.4742366217749</v>
          </cell>
        </row>
        <row r="1735">
          <cell r="B1735">
            <v>1730</v>
          </cell>
          <cell r="F1735">
            <v>153.43840923804032</v>
          </cell>
        </row>
        <row r="1736">
          <cell r="B1736">
            <v>1731</v>
          </cell>
          <cell r="F1736">
            <v>153.39946946338048</v>
          </cell>
        </row>
        <row r="1737">
          <cell r="B1737">
            <v>1732</v>
          </cell>
          <cell r="F1737">
            <v>153.35745360779555</v>
          </cell>
        </row>
        <row r="1738">
          <cell r="B1738">
            <v>1733</v>
          </cell>
          <cell r="F1738">
            <v>153.31240059097627</v>
          </cell>
        </row>
        <row r="1739">
          <cell r="B1739">
            <v>1734</v>
          </cell>
          <cell r="F1739">
            <v>153.26435191245469</v>
          </cell>
        </row>
        <row r="1740">
          <cell r="B1740">
            <v>1735</v>
          </cell>
          <cell r="F1740">
            <v>153.21335161994662</v>
          </cell>
        </row>
        <row r="1741">
          <cell r="B1741">
            <v>1736</v>
          </cell>
          <cell r="F1741">
            <v>153.15944627588863</v>
          </cell>
        </row>
        <row r="1742">
          <cell r="B1742">
            <v>1737</v>
          </cell>
          <cell r="F1742">
            <v>153.102684922171</v>
          </cell>
        </row>
        <row r="1743">
          <cell r="B1743">
            <v>1738</v>
          </cell>
          <cell r="F1743">
            <v>153.04311904307002</v>
          </cell>
        </row>
        <row r="1744">
          <cell r="B1744">
            <v>1739</v>
          </cell>
          <cell r="F1744">
            <v>152.98080252638206</v>
          </cell>
        </row>
        <row r="1745">
          <cell r="B1745">
            <v>1740</v>
          </cell>
          <cell r="F1745">
            <v>152.91579162276196</v>
          </cell>
        </row>
        <row r="1746">
          <cell r="B1746">
            <v>1741</v>
          </cell>
          <cell r="F1746">
            <v>152.84814490327017</v>
          </cell>
        </row>
        <row r="1747">
          <cell r="B1747">
            <v>1742</v>
          </cell>
          <cell r="F1747">
            <v>152.77792321513186</v>
          </cell>
        </row>
        <row r="1748">
          <cell r="B1748">
            <v>1743</v>
          </cell>
          <cell r="F1748">
            <v>152.70518963571308</v>
          </cell>
        </row>
        <row r="1749">
          <cell r="B1749">
            <v>1744</v>
          </cell>
          <cell r="F1749">
            <v>152.63000942471908</v>
          </cell>
        </row>
        <row r="1750">
          <cell r="B1750">
            <v>1745</v>
          </cell>
          <cell r="F1750">
            <v>152.55244997462088</v>
          </cell>
        </row>
        <row r="1751">
          <cell r="B1751">
            <v>1746</v>
          </cell>
          <cell r="F1751">
            <v>152.47258075931776</v>
          </cell>
        </row>
        <row r="1752">
          <cell r="B1752">
            <v>1747</v>
          </cell>
          <cell r="F1752">
            <v>152.39047328104277</v>
          </cell>
        </row>
        <row r="1753">
          <cell r="B1753">
            <v>1748</v>
          </cell>
          <cell r="F1753">
            <v>152.30620101552157</v>
          </cell>
        </row>
        <row r="1754">
          <cell r="B1754">
            <v>1749</v>
          </cell>
          <cell r="F1754">
            <v>152.2198393553945</v>
          </cell>
        </row>
        <row r="1755">
          <cell r="B1755">
            <v>1750</v>
          </cell>
          <cell r="F1755">
            <v>152.13146555191392</v>
          </cell>
        </row>
        <row r="1756">
          <cell r="B1756">
            <v>1751</v>
          </cell>
          <cell r="F1756">
            <v>152.0411586549303</v>
          </cell>
        </row>
        <row r="1757">
          <cell r="B1757">
            <v>1752</v>
          </cell>
          <cell r="F1757">
            <v>151.94899945118192</v>
          </cell>
        </row>
        <row r="1758">
          <cell r="B1758">
            <v>1753</v>
          </cell>
          <cell r="F1758">
            <v>151.85507040090482</v>
          </cell>
        </row>
        <row r="1759">
          <cell r="B1759">
            <v>1754</v>
          </cell>
          <cell r="F1759">
            <v>151.7594555727819</v>
          </cell>
        </row>
        <row r="1760">
          <cell r="B1760">
            <v>1755</v>
          </cell>
          <cell r="F1760">
            <v>151.662240577251</v>
          </cell>
        </row>
        <row r="1761">
          <cell r="B1761">
            <v>1756</v>
          </cell>
          <cell r="F1761">
            <v>151.563512498195</v>
          </cell>
        </row>
        <row r="1762">
          <cell r="B1762">
            <v>1757</v>
          </cell>
          <cell r="F1762">
            <v>151.46335982303827</v>
          </cell>
        </row>
        <row r="1763">
          <cell r="B1763">
            <v>1758</v>
          </cell>
          <cell r="F1763">
            <v>151.36187237127675</v>
          </cell>
        </row>
        <row r="1764">
          <cell r="B1764">
            <v>1759</v>
          </cell>
          <cell r="F1764">
            <v>151.25914122147046</v>
          </cell>
        </row>
        <row r="1765">
          <cell r="B1765">
            <v>1760</v>
          </cell>
          <cell r="F1765">
            <v>151.15525863673088</v>
          </cell>
        </row>
        <row r="1766">
          <cell r="B1766">
            <v>1761</v>
          </cell>
          <cell r="F1766">
            <v>151.05031798873677</v>
          </cell>
        </row>
        <row r="1767">
          <cell r="B1767">
            <v>1762</v>
          </cell>
          <cell r="F1767">
            <v>150.9444136803164</v>
          </cell>
        </row>
        <row r="1768">
          <cell r="B1768">
            <v>1763</v>
          </cell>
          <cell r="F1768">
            <v>150.83764106663494</v>
          </cell>
        </row>
        <row r="1769">
          <cell r="B1769">
            <v>1764</v>
          </cell>
          <cell r="F1769">
            <v>150.73009637503077</v>
          </cell>
        </row>
        <row r="1770">
          <cell r="B1770">
            <v>1765</v>
          </cell>
          <cell r="F1770">
            <v>150.62187662354512</v>
          </cell>
        </row>
        <row r="1771">
          <cell r="B1771">
            <v>1766</v>
          </cell>
          <cell r="F1771">
            <v>150.5130795381944</v>
          </cell>
        </row>
        <row r="1772">
          <cell r="B1772">
            <v>1767</v>
          </cell>
          <cell r="F1772">
            <v>150.40380346903677</v>
          </cell>
        </row>
        <row r="1773">
          <cell r="B1773">
            <v>1768</v>
          </cell>
          <cell r="F1773">
            <v>150.29414730508705</v>
          </cell>
        </row>
        <row r="1774">
          <cell r="B1774">
            <v>1769</v>
          </cell>
          <cell r="F1774">
            <v>150.18421038813858</v>
          </cell>
        </row>
        <row r="1775">
          <cell r="B1775">
            <v>1770</v>
          </cell>
          <cell r="F1775">
            <v>150.0740924255528</v>
          </cell>
        </row>
        <row r="1776">
          <cell r="B1776">
            <v>1771</v>
          </cell>
          <cell r="F1776">
            <v>149.96389340208088</v>
          </cell>
        </row>
        <row r="1777">
          <cell r="B1777">
            <v>1772</v>
          </cell>
          <cell r="F1777">
            <v>149.853713490785</v>
          </cell>
        </row>
        <row r="1778">
          <cell r="B1778">
            <v>1773</v>
          </cell>
          <cell r="F1778">
            <v>149.74365296313022</v>
          </cell>
        </row>
        <row r="1779">
          <cell r="B1779">
            <v>1774</v>
          </cell>
          <cell r="F1779">
            <v>149.63381209832113</v>
          </cell>
        </row>
        <row r="1780">
          <cell r="B1780">
            <v>1775</v>
          </cell>
          <cell r="F1780">
            <v>149.52429109196032</v>
          </cell>
        </row>
        <row r="1781">
          <cell r="B1781">
            <v>1776</v>
          </cell>
          <cell r="F1781">
            <v>149.41518996411</v>
          </cell>
        </row>
        <row r="1782">
          <cell r="B1782">
            <v>1777</v>
          </cell>
          <cell r="F1782">
            <v>149.3066084668397</v>
          </cell>
        </row>
        <row r="1783">
          <cell r="B1783">
            <v>1778</v>
          </cell>
          <cell r="F1783">
            <v>149.19864599134792</v>
          </cell>
        </row>
        <row r="1784">
          <cell r="B1784">
            <v>1779</v>
          </cell>
          <cell r="F1784">
            <v>149.09140147474736</v>
          </cell>
        </row>
        <row r="1785">
          <cell r="B1785">
            <v>1780</v>
          </cell>
          <cell r="F1785">
            <v>148.9849733066069</v>
          </cell>
        </row>
        <row r="1786">
          <cell r="B1786">
            <v>1781</v>
          </cell>
          <cell r="F1786">
            <v>148.8794592353464</v>
          </cell>
        </row>
        <row r="1787">
          <cell r="B1787">
            <v>1782</v>
          </cell>
          <cell r="F1787">
            <v>148.77495627458345</v>
          </cell>
        </row>
        <row r="1788">
          <cell r="B1788">
            <v>1783</v>
          </cell>
          <cell r="F1788">
            <v>148.6715606095336</v>
          </cell>
        </row>
        <row r="1789">
          <cell r="B1789">
            <v>1784</v>
          </cell>
          <cell r="F1789">
            <v>148.56936750356795</v>
          </cell>
        </row>
        <row r="1790">
          <cell r="B1790">
            <v>1785</v>
          </cell>
          <cell r="F1790">
            <v>148.4684712050354</v>
          </cell>
        </row>
        <row r="1791">
          <cell r="B1791">
            <v>1786</v>
          </cell>
          <cell r="F1791">
            <v>148.3689648544584</v>
          </cell>
        </row>
        <row r="1792">
          <cell r="B1792">
            <v>1787</v>
          </cell>
          <cell r="F1792">
            <v>148.27094039221274</v>
          </cell>
        </row>
        <row r="1793">
          <cell r="B1793">
            <v>1788</v>
          </cell>
          <cell r="F1793">
            <v>148.17448846680574</v>
          </cell>
        </row>
        <row r="1794">
          <cell r="B1794">
            <v>1789</v>
          </cell>
          <cell r="F1794">
            <v>148.07969834386626</v>
          </cell>
        </row>
        <row r="1795">
          <cell r="B1795">
            <v>1790</v>
          </cell>
          <cell r="F1795">
            <v>147.98665781596426</v>
          </cell>
        </row>
        <row r="1796">
          <cell r="B1796">
            <v>1791</v>
          </cell>
          <cell r="F1796">
            <v>147.89545311337673</v>
          </cell>
        </row>
        <row r="1797">
          <cell r="B1797">
            <v>1792</v>
          </cell>
          <cell r="F1797">
            <v>147.8061688159194</v>
          </cell>
        </row>
        <row r="1798">
          <cell r="B1798">
            <v>1793</v>
          </cell>
          <cell r="F1798">
            <v>147.7188877659638</v>
          </cell>
        </row>
        <row r="1799">
          <cell r="B1799">
            <v>1794</v>
          </cell>
          <cell r="F1799">
            <v>147.63369098276007</v>
          </cell>
        </row>
        <row r="1800">
          <cell r="B1800">
            <v>1795</v>
          </cell>
          <cell r="F1800">
            <v>147.5506575781859</v>
          </cell>
        </row>
        <row r="1801">
          <cell r="B1801">
            <v>1796</v>
          </cell>
          <cell r="F1801">
            <v>147.469864674043</v>
          </cell>
        </row>
        <row r="1802">
          <cell r="B1802">
            <v>1797</v>
          </cell>
          <cell r="F1802">
            <v>147.39138732102103</v>
          </cell>
        </row>
        <row r="1803">
          <cell r="B1803">
            <v>1798</v>
          </cell>
          <cell r="F1803">
            <v>147.3152984194492</v>
          </cell>
        </row>
        <row r="1804">
          <cell r="B1804">
            <v>1799</v>
          </cell>
          <cell r="F1804">
            <v>147.241668641955</v>
          </cell>
        </row>
        <row r="1805">
          <cell r="B1805">
            <v>1800</v>
          </cell>
          <cell r="F1805">
            <v>147.170566358148</v>
          </cell>
        </row>
        <row r="1806">
          <cell r="B1806">
            <v>1801</v>
          </cell>
          <cell r="F1806">
            <v>147.1020575614455</v>
          </cell>
        </row>
        <row r="1807">
          <cell r="B1807">
            <v>1802</v>
          </cell>
          <cell r="F1807">
            <v>147.03620579815484</v>
          </cell>
        </row>
        <row r="1808">
          <cell r="B1808">
            <v>1803</v>
          </cell>
          <cell r="F1808">
            <v>146.97307209892597</v>
          </cell>
        </row>
        <row r="1809">
          <cell r="B1809">
            <v>1804</v>
          </cell>
          <cell r="F1809">
            <v>146.91271491268412</v>
          </cell>
        </row>
        <row r="1810">
          <cell r="B1810">
            <v>1805</v>
          </cell>
          <cell r="F1810">
            <v>146.85519004315114</v>
          </cell>
        </row>
        <row r="1811">
          <cell r="B1811">
            <v>1806</v>
          </cell>
          <cell r="F1811">
            <v>146.80055058806033</v>
          </cell>
        </row>
        <row r="1812">
          <cell r="B1812">
            <v>1807</v>
          </cell>
          <cell r="F1812">
            <v>146.74884688116643</v>
          </cell>
        </row>
        <row r="1813">
          <cell r="B1813">
            <v>1808</v>
          </cell>
          <cell r="F1813">
            <v>146.70012643714924</v>
          </cell>
        </row>
        <row r="1814">
          <cell r="B1814">
            <v>1809</v>
          </cell>
          <cell r="F1814">
            <v>146.6544338995047</v>
          </cell>
        </row>
        <row r="1815">
          <cell r="B1815">
            <v>1810</v>
          </cell>
          <cell r="F1815">
            <v>146.6118109915142</v>
          </cell>
        </row>
        <row r="1816">
          <cell r="B1816">
            <v>1811</v>
          </cell>
          <cell r="F1816">
            <v>146.57229647037704</v>
          </cell>
        </row>
        <row r="1817">
          <cell r="B1817">
            <v>1812</v>
          </cell>
          <cell r="F1817">
            <v>146.53592608458786</v>
          </cell>
        </row>
        <row r="1818">
          <cell r="B1818">
            <v>1813</v>
          </cell>
          <cell r="F1818">
            <v>146.50273253463433</v>
          </cell>
        </row>
        <row r="1819">
          <cell r="B1819">
            <v>1814</v>
          </cell>
          <cell r="F1819">
            <v>146.47274543708645</v>
          </cell>
        </row>
        <row r="1820">
          <cell r="B1820">
            <v>1815</v>
          </cell>
          <cell r="F1820">
            <v>146.44599129214225</v>
          </cell>
        </row>
        <row r="1821">
          <cell r="B1821">
            <v>1816</v>
          </cell>
          <cell r="F1821">
            <v>146.4224934546901</v>
          </cell>
        </row>
        <row r="1822">
          <cell r="B1822">
            <v>1817</v>
          </cell>
          <cell r="F1822">
            <v>146.40227210894093</v>
          </cell>
        </row>
        <row r="1823">
          <cell r="B1823">
            <v>1818</v>
          </cell>
          <cell r="F1823">
            <v>146.38534424667836</v>
          </cell>
        </row>
        <row r="1824">
          <cell r="B1824">
            <v>1819</v>
          </cell>
          <cell r="F1824">
            <v>146.37172364916813</v>
          </cell>
        </row>
        <row r="1825">
          <cell r="B1825">
            <v>1820</v>
          </cell>
          <cell r="F1825">
            <v>146.36142087276193</v>
          </cell>
        </row>
        <row r="1826">
          <cell r="B1826">
            <v>1821</v>
          </cell>
          <cell r="F1826">
            <v>146.35444323822415</v>
          </cell>
        </row>
        <row r="1827">
          <cell r="B1827">
            <v>1822</v>
          </cell>
          <cell r="F1827">
            <v>146.3507948238037</v>
          </cell>
        </row>
        <row r="1828">
          <cell r="B1828">
            <v>1823</v>
          </cell>
          <cell r="F1828">
            <v>146.35047646206613</v>
          </cell>
        </row>
        <row r="1829">
          <cell r="B1829">
            <v>1824</v>
          </cell>
          <cell r="F1829">
            <v>146.3534857404942</v>
          </cell>
        </row>
        <row r="1830">
          <cell r="B1830">
            <v>1825</v>
          </cell>
          <cell r="F1830">
            <v>146.35981700585916</v>
          </cell>
        </row>
        <row r="1831">
          <cell r="B1831">
            <v>1826</v>
          </cell>
          <cell r="F1831">
            <v>146.36946137235734</v>
          </cell>
        </row>
        <row r="1832">
          <cell r="B1832">
            <v>1827</v>
          </cell>
          <cell r="F1832">
            <v>146.3824067334999</v>
          </cell>
        </row>
        <row r="1833">
          <cell r="B1833">
            <v>1828</v>
          </cell>
          <cell r="F1833">
            <v>146.3986377777371</v>
          </cell>
        </row>
        <row r="1834">
          <cell r="B1834">
            <v>1829</v>
          </cell>
          <cell r="F1834">
            <v>146.41813600779182</v>
          </cell>
        </row>
        <row r="1835">
          <cell r="B1835">
            <v>1830</v>
          </cell>
          <cell r="F1835">
            <v>146.44087976366953</v>
          </cell>
        </row>
        <row r="1836">
          <cell r="B1836">
            <v>1831</v>
          </cell>
          <cell r="F1836">
            <v>146.46684424930646</v>
          </cell>
        </row>
        <row r="1837">
          <cell r="B1837">
            <v>1832</v>
          </cell>
          <cell r="F1837">
            <v>146.4960015628102</v>
          </cell>
        </row>
        <row r="1838">
          <cell r="B1838">
            <v>1833</v>
          </cell>
          <cell r="F1838">
            <v>146.52832073024135</v>
          </cell>
        </row>
        <row r="1839">
          <cell r="B1839">
            <v>1834</v>
          </cell>
          <cell r="F1839">
            <v>146.56376774287813</v>
          </cell>
        </row>
        <row r="1840">
          <cell r="B1840">
            <v>1835</v>
          </cell>
          <cell r="F1840">
            <v>146.60230559790028</v>
          </cell>
        </row>
        <row r="1841">
          <cell r="B1841">
            <v>1836</v>
          </cell>
          <cell r="F1841">
            <v>146.64389434242221</v>
          </cell>
        </row>
        <row r="1842">
          <cell r="B1842">
            <v>1837</v>
          </cell>
          <cell r="F1842">
            <v>146.6884911208003</v>
          </cell>
        </row>
        <row r="1843">
          <cell r="B1843">
            <v>1838</v>
          </cell>
          <cell r="F1843">
            <v>146.7360502251335</v>
          </cell>
        </row>
        <row r="1844">
          <cell r="B1844">
            <v>1839</v>
          </cell>
          <cell r="F1844">
            <v>146.78652314887125</v>
          </cell>
        </row>
        <row r="1845">
          <cell r="B1845">
            <v>1840</v>
          </cell>
          <cell r="F1845">
            <v>146.83985864343788</v>
          </cell>
        </row>
        <row r="1846">
          <cell r="B1846">
            <v>1841</v>
          </cell>
          <cell r="F1846">
            <v>146.89600277777828</v>
          </cell>
        </row>
        <row r="1847">
          <cell r="B1847">
            <v>1842</v>
          </cell>
          <cell r="F1847">
            <v>146.95489900072477</v>
          </cell>
        </row>
        <row r="1848">
          <cell r="B1848">
            <v>1843</v>
          </cell>
          <cell r="F1848">
            <v>147.0164882060815</v>
          </cell>
        </row>
        <row r="1849">
          <cell r="B1849">
            <v>1844</v>
          </cell>
          <cell r="F1849">
            <v>147.0807088003186</v>
          </cell>
        </row>
        <row r="1850">
          <cell r="B1850">
            <v>1845</v>
          </cell>
          <cell r="F1850">
            <v>147.14749677276544</v>
          </cell>
        </row>
        <row r="1851">
          <cell r="B1851">
            <v>1846</v>
          </cell>
          <cell r="F1851">
            <v>147.2167857681882</v>
          </cell>
        </row>
        <row r="1852">
          <cell r="B1852">
            <v>1847</v>
          </cell>
          <cell r="F1852">
            <v>147.2885071616357</v>
          </cell>
        </row>
        <row r="1853">
          <cell r="B1853">
            <v>1848</v>
          </cell>
          <cell r="F1853">
            <v>147.362590135433</v>
          </cell>
        </row>
        <row r="1854">
          <cell r="B1854">
            <v>1849</v>
          </cell>
          <cell r="F1854">
            <v>147.43896175820217</v>
          </cell>
        </row>
        <row r="1855">
          <cell r="B1855">
            <v>1850</v>
          </cell>
          <cell r="F1855">
            <v>147.51754706578615</v>
          </cell>
        </row>
        <row r="1856">
          <cell r="B1856">
            <v>1851</v>
          </cell>
          <cell r="F1856">
            <v>147.59826914395114</v>
          </cell>
        </row>
        <row r="1857">
          <cell r="B1857">
            <v>1852</v>
          </cell>
          <cell r="F1857">
            <v>147.68104921274153</v>
          </cell>
        </row>
        <row r="1858">
          <cell r="B1858">
            <v>1853</v>
          </cell>
          <cell r="F1858">
            <v>147.76580671236005</v>
          </cell>
        </row>
        <row r="1859">
          <cell r="B1859">
            <v>1854</v>
          </cell>
          <cell r="F1859">
            <v>147.8524593904463</v>
          </cell>
        </row>
        <row r="1860">
          <cell r="B1860">
            <v>1855</v>
          </cell>
          <cell r="F1860">
            <v>147.94092339062556</v>
          </cell>
        </row>
        <row r="1861">
          <cell r="B1861">
            <v>1856</v>
          </cell>
          <cell r="F1861">
            <v>148.03111334220046</v>
          </cell>
        </row>
        <row r="1862">
          <cell r="B1862">
            <v>1857</v>
          </cell>
          <cell r="F1862">
            <v>148.12294245085852</v>
          </cell>
        </row>
        <row r="1863">
          <cell r="B1863">
            <v>1858</v>
          </cell>
          <cell r="F1863">
            <v>148.2163225902689</v>
          </cell>
        </row>
        <row r="1864">
          <cell r="B1864">
            <v>1859</v>
          </cell>
          <cell r="F1864">
            <v>148.31116439444287</v>
          </cell>
        </row>
        <row r="1865">
          <cell r="B1865">
            <v>1860</v>
          </cell>
          <cell r="F1865">
            <v>148.40737735073355</v>
          </cell>
        </row>
        <row r="1866">
          <cell r="B1866">
            <v>1861</v>
          </cell>
          <cell r="F1866">
            <v>148.5048698933524</v>
          </cell>
        </row>
        <row r="1867">
          <cell r="B1867">
            <v>1862</v>
          </cell>
          <cell r="F1867">
            <v>148.6035494972811</v>
          </cell>
        </row>
        <row r="1868">
          <cell r="B1868">
            <v>1863</v>
          </cell>
          <cell r="F1868">
            <v>148.70332277245964</v>
          </cell>
        </row>
        <row r="1869">
          <cell r="B1869">
            <v>1864</v>
          </cell>
          <cell r="F1869">
            <v>148.8040955581337</v>
          </cell>
        </row>
        <row r="1870">
          <cell r="B1870">
            <v>1865</v>
          </cell>
          <cell r="F1870">
            <v>148.90577301724664</v>
          </cell>
        </row>
        <row r="1871">
          <cell r="B1871">
            <v>1866</v>
          </cell>
          <cell r="F1871">
            <v>149.00825973076402</v>
          </cell>
        </row>
        <row r="1872">
          <cell r="B1872">
            <v>1867</v>
          </cell>
          <cell r="F1872">
            <v>149.1114597918213</v>
          </cell>
        </row>
        <row r="1873">
          <cell r="B1873">
            <v>1868</v>
          </cell>
          <cell r="F1873">
            <v>149.21527689958805</v>
          </cell>
        </row>
        <row r="1874">
          <cell r="B1874">
            <v>1869</v>
          </cell>
          <cell r="F1874">
            <v>149.31961445274564</v>
          </cell>
        </row>
        <row r="1875">
          <cell r="B1875">
            <v>1870</v>
          </cell>
          <cell r="F1875">
            <v>149.42437564247763</v>
          </cell>
        </row>
        <row r="1876">
          <cell r="B1876">
            <v>1871</v>
          </cell>
          <cell r="F1876">
            <v>149.52946354487617</v>
          </cell>
        </row>
        <row r="1877">
          <cell r="B1877">
            <v>1872</v>
          </cell>
          <cell r="F1877">
            <v>149.6347812126706</v>
          </cell>
        </row>
        <row r="1878">
          <cell r="B1878">
            <v>1873</v>
          </cell>
          <cell r="F1878">
            <v>149.74023176618815</v>
          </cell>
        </row>
        <row r="1879">
          <cell r="B1879">
            <v>1874</v>
          </cell>
          <cell r="F1879">
            <v>149.84571848345996</v>
          </cell>
        </row>
        <row r="1880">
          <cell r="B1880">
            <v>1875</v>
          </cell>
          <cell r="F1880">
            <v>149.95114488938944</v>
          </cell>
        </row>
        <row r="1881">
          <cell r="B1881">
            <v>1876</v>
          </cell>
          <cell r="F1881">
            <v>150.05641484390327</v>
          </cell>
        </row>
        <row r="1882">
          <cell r="B1882">
            <v>1877</v>
          </cell>
          <cell r="F1882">
            <v>150.16143262900945</v>
          </cell>
        </row>
        <row r="1883">
          <cell r="B1883">
            <v>1878</v>
          </cell>
          <cell r="F1883">
            <v>150.26610303469027</v>
          </cell>
        </row>
        <row r="1884">
          <cell r="B1884">
            <v>1879</v>
          </cell>
          <cell r="F1884">
            <v>150.37033144356127</v>
          </cell>
        </row>
        <row r="1885">
          <cell r="B1885">
            <v>1880</v>
          </cell>
          <cell r="F1885">
            <v>150.4740239142318</v>
          </cell>
        </row>
        <row r="1886">
          <cell r="B1886">
            <v>1881</v>
          </cell>
          <cell r="F1886">
            <v>150.57708726330574</v>
          </cell>
        </row>
        <row r="1887">
          <cell r="B1887">
            <v>1882</v>
          </cell>
          <cell r="F1887">
            <v>150.6794291459649</v>
          </cell>
        </row>
        <row r="1888">
          <cell r="B1888">
            <v>1883</v>
          </cell>
          <cell r="F1888">
            <v>150.7809581350807</v>
          </cell>
        </row>
        <row r="1889">
          <cell r="B1889">
            <v>1884</v>
          </cell>
          <cell r="F1889">
            <v>150.8815837988042</v>
          </cell>
        </row>
        <row r="1890">
          <cell r="B1890">
            <v>1885</v>
          </cell>
          <cell r="F1890">
            <v>150.9812167765866</v>
          </cell>
        </row>
        <row r="1891">
          <cell r="B1891">
            <v>1886</v>
          </cell>
          <cell r="F1891">
            <v>151.07976885358718</v>
          </cell>
        </row>
        <row r="1892">
          <cell r="B1892">
            <v>1887</v>
          </cell>
          <cell r="F1892">
            <v>151.17715303342786</v>
          </cell>
        </row>
        <row r="1893">
          <cell r="B1893">
            <v>1888</v>
          </cell>
          <cell r="F1893">
            <v>151.27328360925716</v>
          </cell>
        </row>
        <row r="1894">
          <cell r="B1894">
            <v>1889</v>
          </cell>
          <cell r="F1894">
            <v>151.3680762330898</v>
          </cell>
        </row>
        <row r="1895">
          <cell r="B1895">
            <v>1890</v>
          </cell>
          <cell r="F1895">
            <v>151.46144798339037</v>
          </cell>
        </row>
        <row r="1896">
          <cell r="B1896">
            <v>1891</v>
          </cell>
          <cell r="F1896">
            <v>151.55331743087353</v>
          </cell>
        </row>
        <row r="1897">
          <cell r="B1897">
            <v>1892</v>
          </cell>
          <cell r="F1897">
            <v>151.6436047024948</v>
          </cell>
        </row>
        <row r="1898">
          <cell r="B1898">
            <v>1893</v>
          </cell>
          <cell r="F1898">
            <v>151.7322315436099</v>
          </cell>
        </row>
        <row r="1899">
          <cell r="B1899">
            <v>1894</v>
          </cell>
          <cell r="F1899">
            <v>151.8191213782822</v>
          </cell>
        </row>
        <row r="1900">
          <cell r="B1900">
            <v>1895</v>
          </cell>
          <cell r="F1900">
            <v>151.904199367721</v>
          </cell>
        </row>
        <row r="1901">
          <cell r="B1901">
            <v>1896</v>
          </cell>
          <cell r="F1901">
            <v>151.9873924668354</v>
          </cell>
        </row>
        <row r="1902">
          <cell r="B1902">
            <v>1897</v>
          </cell>
          <cell r="F1902">
            <v>152.0686294788909</v>
          </cell>
        </row>
        <row r="1903">
          <cell r="B1903">
            <v>1898</v>
          </cell>
          <cell r="F1903">
            <v>152.14784110825772</v>
          </cell>
        </row>
        <row r="1904">
          <cell r="B1904">
            <v>1899</v>
          </cell>
          <cell r="F1904">
            <v>152.2249600112423</v>
          </cell>
        </row>
        <row r="1905">
          <cell r="B1905">
            <v>1900</v>
          </cell>
          <cell r="F1905">
            <v>152.29992084499497</v>
          </cell>
        </row>
        <row r="1906">
          <cell r="B1906">
            <v>1901</v>
          </cell>
          <cell r="F1906">
            <v>152.37266031448843</v>
          </cell>
        </row>
        <row r="1907">
          <cell r="B1907">
            <v>1902</v>
          </cell>
          <cell r="F1907">
            <v>152.44311721756387</v>
          </cell>
        </row>
        <row r="1908">
          <cell r="B1908">
            <v>1903</v>
          </cell>
          <cell r="F1908">
            <v>152.51123248804245</v>
          </cell>
        </row>
        <row r="1909">
          <cell r="B1909">
            <v>1904</v>
          </cell>
          <cell r="F1909">
            <v>152.57694923690167</v>
          </cell>
        </row>
        <row r="1910">
          <cell r="B1910">
            <v>1905</v>
          </cell>
          <cell r="F1910">
            <v>152.64021279151714</v>
          </cell>
        </row>
        <row r="1911">
          <cell r="B1911">
            <v>1906</v>
          </cell>
          <cell r="F1911">
            <v>152.70097073297194</v>
          </cell>
        </row>
        <row r="1912">
          <cell r="B1912">
            <v>1907</v>
          </cell>
          <cell r="F1912">
            <v>152.75917293143615</v>
          </cell>
        </row>
        <row r="1913">
          <cell r="B1913">
            <v>1908</v>
          </cell>
          <cell r="F1913">
            <v>152.8147715796205</v>
          </cell>
        </row>
        <row r="1914">
          <cell r="B1914">
            <v>1909</v>
          </cell>
          <cell r="F1914">
            <v>152.86772122430924</v>
          </cell>
        </row>
        <row r="1915">
          <cell r="B1915">
            <v>1910</v>
          </cell>
          <cell r="F1915">
            <v>152.91797879597704</v>
          </cell>
        </row>
        <row r="1916">
          <cell r="B1916">
            <v>1911</v>
          </cell>
          <cell r="F1916">
            <v>152.9655036364968</v>
          </cell>
        </row>
        <row r="1917">
          <cell r="B1917">
            <v>1912</v>
          </cell>
          <cell r="F1917">
            <v>153.0102575249445</v>
          </cell>
        </row>
        <row r="1918">
          <cell r="B1918">
            <v>1913</v>
          </cell>
          <cell r="F1918">
            <v>153.05220470150866</v>
          </cell>
        </row>
        <row r="1919">
          <cell r="B1919">
            <v>1914</v>
          </cell>
          <cell r="F1919">
            <v>153.09131188951181</v>
          </cell>
        </row>
        <row r="1920">
          <cell r="B1920">
            <v>1915</v>
          </cell>
          <cell r="F1920">
            <v>153.12754831555193</v>
          </cell>
        </row>
        <row r="1921">
          <cell r="B1921">
            <v>1916</v>
          </cell>
          <cell r="F1921">
            <v>153.1608857277719</v>
          </cell>
        </row>
        <row r="1922">
          <cell r="B1922">
            <v>1917</v>
          </cell>
          <cell r="F1922">
            <v>153.19129841226552</v>
          </cell>
        </row>
        <row r="1923">
          <cell r="B1923">
            <v>1918</v>
          </cell>
          <cell r="F1923">
            <v>153.21876320762834</v>
          </cell>
        </row>
        <row r="1924">
          <cell r="B1924">
            <v>1919</v>
          </cell>
          <cell r="F1924">
            <v>153.2432595176615</v>
          </cell>
        </row>
        <row r="1925">
          <cell r="B1925">
            <v>1920</v>
          </cell>
          <cell r="F1925">
            <v>153.26476932223767</v>
          </cell>
        </row>
        <row r="1926">
          <cell r="B1926">
            <v>1921</v>
          </cell>
          <cell r="F1926">
            <v>153.28327718633693</v>
          </cell>
        </row>
        <row r="1927">
          <cell r="B1927">
            <v>1922</v>
          </cell>
          <cell r="F1927">
            <v>153.29877026726098</v>
          </cell>
        </row>
        <row r="1928">
          <cell r="B1928">
            <v>1923</v>
          </cell>
          <cell r="F1928">
            <v>153.31123832003394</v>
          </cell>
        </row>
        <row r="1929">
          <cell r="B1929">
            <v>1924</v>
          </cell>
          <cell r="F1929">
            <v>153.32067370099784</v>
          </cell>
        </row>
        <row r="1930">
          <cell r="B1930">
            <v>1925</v>
          </cell>
          <cell r="F1930">
            <v>153.32707136960997</v>
          </cell>
        </row>
        <row r="1931">
          <cell r="B1931">
            <v>1926</v>
          </cell>
          <cell r="F1931">
            <v>153.33042888845011</v>
          </cell>
        </row>
        <row r="1932">
          <cell r="B1932">
            <v>1927</v>
          </cell>
          <cell r="F1932">
            <v>153.33074642144499</v>
          </cell>
        </row>
        <row r="1933">
          <cell r="B1933">
            <v>1928</v>
          </cell>
          <cell r="F1933">
            <v>153.3280267303163</v>
          </cell>
        </row>
        <row r="1934">
          <cell r="B1934">
            <v>1929</v>
          </cell>
          <cell r="F1934">
            <v>153.3222751692598</v>
          </cell>
        </row>
        <row r="1935">
          <cell r="B1935">
            <v>1930</v>
          </cell>
          <cell r="F1935">
            <v>153.31349967786102</v>
          </cell>
        </row>
        <row r="1936">
          <cell r="B1936">
            <v>1931</v>
          </cell>
          <cell r="F1936">
            <v>153.30171077225478</v>
          </cell>
        </row>
        <row r="1937">
          <cell r="B1937">
            <v>1932</v>
          </cell>
          <cell r="F1937">
            <v>153.28692153453338</v>
          </cell>
        </row>
        <row r="1938">
          <cell r="B1938">
            <v>1933</v>
          </cell>
          <cell r="F1938">
            <v>153.26914760040964</v>
          </cell>
        </row>
        <row r="1939">
          <cell r="B1939">
            <v>1934</v>
          </cell>
          <cell r="F1939">
            <v>153.24840714514005</v>
          </cell>
        </row>
        <row r="1940">
          <cell r="B1940">
            <v>1935</v>
          </cell>
          <cell r="F1940">
            <v>153.22472086771302</v>
          </cell>
        </row>
        <row r="1941">
          <cell r="B1941">
            <v>1936</v>
          </cell>
          <cell r="F1941">
            <v>153.1981119733073</v>
          </cell>
        </row>
        <row r="1942">
          <cell r="B1942">
            <v>1937</v>
          </cell>
          <cell r="F1942">
            <v>153.16860615402518</v>
          </cell>
        </row>
        <row r="1943">
          <cell r="B1943">
            <v>1938</v>
          </cell>
          <cell r="F1943">
            <v>153.13623156790516</v>
          </cell>
        </row>
        <row r="1944">
          <cell r="B1944">
            <v>1939</v>
          </cell>
          <cell r="F1944">
            <v>153.10101881621875</v>
          </cell>
        </row>
        <row r="1945">
          <cell r="B1945">
            <v>1940</v>
          </cell>
          <cell r="F1945">
            <v>153.06300091905538</v>
          </cell>
        </row>
        <row r="1946">
          <cell r="B1946">
            <v>1941</v>
          </cell>
          <cell r="F1946">
            <v>153.02221328920047</v>
          </cell>
        </row>
        <row r="1947">
          <cell r="B1947">
            <v>1942</v>
          </cell>
          <cell r="F1947">
            <v>152.97869370431064</v>
          </cell>
        </row>
        <row r="1948">
          <cell r="B1948">
            <v>1943</v>
          </cell>
          <cell r="F1948">
            <v>152.93248227739096</v>
          </cell>
        </row>
        <row r="1949">
          <cell r="B1949">
            <v>1944</v>
          </cell>
          <cell r="F1949">
            <v>152.8836214255789</v>
          </cell>
        </row>
        <row r="1950">
          <cell r="B1950">
            <v>1945</v>
          </cell>
          <cell r="F1950">
            <v>152.83215583723967</v>
          </cell>
        </row>
        <row r="1951">
          <cell r="B1951">
            <v>1946</v>
          </cell>
          <cell r="F1951">
            <v>152.77813243737867</v>
          </cell>
        </row>
        <row r="1952">
          <cell r="B1952">
            <v>1947</v>
          </cell>
          <cell r="F1952">
            <v>152.72160035137637</v>
          </cell>
        </row>
        <row r="1953">
          <cell r="B1953">
            <v>1948</v>
          </cell>
          <cell r="F1953">
            <v>152.66261086705143</v>
          </cell>
        </row>
        <row r="1954">
          <cell r="B1954">
            <v>1949</v>
          </cell>
          <cell r="F1954">
            <v>152.60121739505925</v>
          </cell>
        </row>
        <row r="1955">
          <cell r="B1955">
            <v>1950</v>
          </cell>
          <cell r="F1955">
            <v>152.53747542763216</v>
          </cell>
        </row>
        <row r="1956">
          <cell r="B1956">
            <v>1951</v>
          </cell>
          <cell r="F1956">
            <v>152.47144249567003</v>
          </cell>
        </row>
        <row r="1957">
          <cell r="B1957">
            <v>1952</v>
          </cell>
          <cell r="F1957">
            <v>152.4031781241888</v>
          </cell>
        </row>
        <row r="1958">
          <cell r="B1958">
            <v>1953</v>
          </cell>
          <cell r="F1958">
            <v>152.33274378613726</v>
          </cell>
        </row>
        <row r="1959">
          <cell r="B1959">
            <v>1954</v>
          </cell>
          <cell r="F1959">
            <v>152.26020285459157</v>
          </cell>
        </row>
        <row r="1960">
          <cell r="B1960">
            <v>1955</v>
          </cell>
          <cell r="F1960">
            <v>152.18562055333925</v>
          </cell>
        </row>
        <row r="1961">
          <cell r="B1961">
            <v>1956</v>
          </cell>
          <cell r="F1961">
            <v>152.10906390586499</v>
          </cell>
        </row>
        <row r="1962">
          <cell r="B1962">
            <v>1957</v>
          </cell>
          <cell r="F1962">
            <v>152.0306016827516</v>
          </cell>
        </row>
        <row r="1963">
          <cell r="B1963">
            <v>1958</v>
          </cell>
          <cell r="F1963">
            <v>151.9503043475114</v>
          </cell>
        </row>
        <row r="1964">
          <cell r="B1964">
            <v>1959</v>
          </cell>
          <cell r="F1964">
            <v>151.86824400086377</v>
          </cell>
        </row>
        <row r="1965">
          <cell r="B1965">
            <v>1960</v>
          </cell>
          <cell r="F1965">
            <v>151.78449432347696</v>
          </cell>
        </row>
        <row r="1966">
          <cell r="B1966">
            <v>1961</v>
          </cell>
          <cell r="F1966">
            <v>151.69913051719342</v>
          </cell>
        </row>
        <row r="1967">
          <cell r="B1967">
            <v>1962</v>
          </cell>
          <cell r="F1967">
            <v>151.6122292447592</v>
          </cell>
        </row>
        <row r="1968">
          <cell r="B1968">
            <v>1963</v>
          </cell>
          <cell r="F1968">
            <v>151.52386856808053</v>
          </cell>
        </row>
        <row r="1969">
          <cell r="B1969">
            <v>1964</v>
          </cell>
          <cell r="F1969">
            <v>151.4341278850318</v>
          </cell>
        </row>
        <row r="1970">
          <cell r="B1970">
            <v>1965</v>
          </cell>
          <cell r="F1970">
            <v>151.34308786484144</v>
          </cell>
        </row>
        <row r="1971">
          <cell r="B1971">
            <v>1966</v>
          </cell>
          <cell r="F1971">
            <v>151.25083038208408</v>
          </cell>
        </row>
        <row r="1972">
          <cell r="B1972">
            <v>1967</v>
          </cell>
          <cell r="F1972">
            <v>151.15743844930967</v>
          </cell>
        </row>
        <row r="1973">
          <cell r="B1973">
            <v>1968</v>
          </cell>
          <cell r="F1973">
            <v>151.06299614834185</v>
          </cell>
        </row>
        <row r="1974">
          <cell r="B1974">
            <v>1969</v>
          </cell>
          <cell r="F1974">
            <v>150.96758856028086</v>
          </cell>
        </row>
        <row r="1975">
          <cell r="B1975">
            <v>1970</v>
          </cell>
          <cell r="F1975">
            <v>150.8713016942481</v>
          </cell>
        </row>
        <row r="1976">
          <cell r="B1976">
            <v>1971</v>
          </cell>
          <cell r="F1976">
            <v>150.77422241491178</v>
          </cell>
        </row>
        <row r="1977">
          <cell r="B1977">
            <v>1972</v>
          </cell>
          <cell r="F1977">
            <v>150.67643836883596</v>
          </cell>
        </row>
        <row r="1978">
          <cell r="B1978">
            <v>1973</v>
          </cell>
          <cell r="F1978">
            <v>150.5780379096975</v>
          </cell>
        </row>
        <row r="1979">
          <cell r="B1979">
            <v>1974</v>
          </cell>
          <cell r="F1979">
            <v>150.4791100224177</v>
          </cell>
        </row>
        <row r="1980">
          <cell r="B1980">
            <v>1975</v>
          </cell>
          <cell r="F1980">
            <v>150.37974424625872</v>
          </cell>
        </row>
        <row r="1981">
          <cell r="B1981">
            <v>1976</v>
          </cell>
          <cell r="F1981">
            <v>150.28003059693725</v>
          </cell>
        </row>
        <row r="1982">
          <cell r="B1982">
            <v>1977</v>
          </cell>
          <cell r="F1982">
            <v>150.18005948780961</v>
          </cell>
        </row>
        <row r="1983">
          <cell r="B1983">
            <v>1978</v>
          </cell>
          <cell r="F1983">
            <v>150.0799216501873</v>
          </cell>
        </row>
        <row r="1984">
          <cell r="B1984">
            <v>1979</v>
          </cell>
          <cell r="F1984">
            <v>149.97970805284197</v>
          </cell>
        </row>
        <row r="1985">
          <cell r="B1985">
            <v>1980</v>
          </cell>
          <cell r="F1985">
            <v>149.87950982076435</v>
          </cell>
        </row>
        <row r="1986">
          <cell r="B1986">
            <v>1981</v>
          </cell>
          <cell r="F1986">
            <v>149.77941815324175</v>
          </cell>
        </row>
        <row r="1987">
          <cell r="B1987">
            <v>1982</v>
          </cell>
          <cell r="F1987">
            <v>149.67952424132383</v>
          </cell>
        </row>
        <row r="1988">
          <cell r="B1988">
            <v>1983</v>
          </cell>
          <cell r="F1988">
            <v>149.57991918474693</v>
          </cell>
        </row>
        <row r="1989">
          <cell r="B1989">
            <v>1984</v>
          </cell>
          <cell r="F1989">
            <v>149.48069390839154</v>
          </cell>
        </row>
        <row r="1990">
          <cell r="B1990">
            <v>1985</v>
          </cell>
          <cell r="F1990">
            <v>149.38193907834938</v>
          </cell>
        </row>
        <row r="1991">
          <cell r="B1991">
            <v>1986</v>
          </cell>
          <cell r="F1991">
            <v>149.28374501767857</v>
          </cell>
        </row>
        <row r="1992">
          <cell r="B1992">
            <v>1987</v>
          </cell>
          <cell r="F1992">
            <v>149.1862016219298</v>
          </cell>
        </row>
        <row r="1993">
          <cell r="B1993">
            <v>1988</v>
          </cell>
          <cell r="F1993">
            <v>149.0893982745261</v>
          </cell>
        </row>
        <row r="1994">
          <cell r="B1994">
            <v>1989</v>
          </cell>
          <cell r="F1994">
            <v>148.99342376208384</v>
          </cell>
        </row>
        <row r="1995">
          <cell r="B1995">
            <v>1990</v>
          </cell>
          <cell r="F1995">
            <v>148.89836618976307</v>
          </cell>
        </row>
        <row r="1996">
          <cell r="B1996">
            <v>1991</v>
          </cell>
          <cell r="F1996">
            <v>148.80431289673822</v>
          </cell>
        </row>
        <row r="1997">
          <cell r="B1997">
            <v>1992</v>
          </cell>
          <cell r="F1997">
            <v>148.71135037188213</v>
          </cell>
        </row>
        <row r="1998">
          <cell r="B1998">
            <v>1993</v>
          </cell>
          <cell r="F1998">
            <v>148.61956416975835</v>
          </cell>
        </row>
        <row r="1999">
          <cell r="B1999">
            <v>1994</v>
          </cell>
          <cell r="F1999">
            <v>148.52903882701798</v>
          </cell>
        </row>
        <row r="2000">
          <cell r="B2000">
            <v>1995</v>
          </cell>
          <cell r="F2000">
            <v>148.43985777930004</v>
          </cell>
        </row>
        <row r="2001">
          <cell r="B2001">
            <v>1996</v>
          </cell>
          <cell r="F2001">
            <v>148.35210327873438</v>
          </cell>
        </row>
        <row r="2002">
          <cell r="B2002">
            <v>1997</v>
          </cell>
          <cell r="F2002">
            <v>148.2658563121487</v>
          </cell>
        </row>
      </sheetData>
      <sheetData sheetId="1">
        <row r="3">
          <cell r="B3">
            <v>0</v>
          </cell>
          <cell r="F3">
            <v>149.35395</v>
          </cell>
        </row>
        <row r="4">
          <cell r="B4">
            <v>2</v>
          </cell>
          <cell r="F4">
            <v>149.85213146198922</v>
          </cell>
        </row>
        <row r="5">
          <cell r="B5">
            <v>4</v>
          </cell>
          <cell r="F5">
            <v>150.3466890762789</v>
          </cell>
        </row>
        <row r="6">
          <cell r="B6">
            <v>6</v>
          </cell>
          <cell r="F6">
            <v>150.83585434067015</v>
          </cell>
        </row>
        <row r="7">
          <cell r="B7">
            <v>8</v>
          </cell>
          <cell r="F7">
            <v>151.31790154928422</v>
          </cell>
        </row>
        <row r="8">
          <cell r="B8">
            <v>10</v>
          </cell>
          <cell r="F8">
            <v>151.79115320605416</v>
          </cell>
        </row>
        <row r="9">
          <cell r="B9">
            <v>12</v>
          </cell>
          <cell r="F9">
            <v>152.2539850249923</v>
          </cell>
        </row>
        <row r="10">
          <cell r="B10">
            <v>14</v>
          </cell>
          <cell r="F10">
            <v>152.7048305227338</v>
          </cell>
        </row>
        <row r="11">
          <cell r="B11">
            <v>16</v>
          </cell>
          <cell r="F11">
            <v>153.14218521074972</v>
          </cell>
        </row>
        <row r="12">
          <cell r="B12">
            <v>18</v>
          </cell>
          <cell r="F12">
            <v>153.56461039751395</v>
          </cell>
        </row>
        <row r="13">
          <cell r="B13">
            <v>20</v>
          </cell>
          <cell r="F13">
            <v>153.97073661331396</v>
          </cell>
        </row>
        <row r="14">
          <cell r="B14">
            <v>22</v>
          </cell>
          <cell r="F14">
            <v>154.35926667231055</v>
          </cell>
        </row>
        <row r="15">
          <cell r="B15">
            <v>24</v>
          </cell>
          <cell r="F15">
            <v>154.72897838790905</v>
          </cell>
        </row>
        <row r="16">
          <cell r="B16">
            <v>26</v>
          </cell>
          <cell r="F16">
            <v>155.07872695852987</v>
          </cell>
        </row>
        <row r="17">
          <cell r="B17">
            <v>28</v>
          </cell>
          <cell r="F17">
            <v>155.40744704149637</v>
          </cell>
        </row>
        <row r="18">
          <cell r="B18">
            <v>30</v>
          </cell>
          <cell r="F18">
            <v>155.7141545330298</v>
          </cell>
        </row>
        <row r="19">
          <cell r="B19">
            <v>32</v>
          </cell>
          <cell r="F19">
            <v>155.9979480722914</v>
          </cell>
        </row>
        <row r="20">
          <cell r="B20">
            <v>34</v>
          </cell>
          <cell r="F20">
            <v>156.25801028708148</v>
          </cell>
        </row>
        <row r="21">
          <cell r="B21">
            <v>36</v>
          </cell>
          <cell r="F21">
            <v>156.49360879822981</v>
          </cell>
        </row>
        <row r="22">
          <cell r="B22">
            <v>38</v>
          </cell>
          <cell r="F22">
            <v>156.7040969989281</v>
          </cell>
        </row>
        <row r="23">
          <cell r="B23">
            <v>40</v>
          </cell>
          <cell r="F23">
            <v>156.88891462429748</v>
          </cell>
        </row>
        <row r="24">
          <cell r="B24">
            <v>42</v>
          </cell>
          <cell r="F24">
            <v>157.04758812538645</v>
          </cell>
        </row>
        <row r="25">
          <cell r="B25">
            <v>44</v>
          </cell>
          <cell r="F25">
            <v>157.17973086058026</v>
          </cell>
        </row>
        <row r="26">
          <cell r="B26">
            <v>46</v>
          </cell>
          <cell r="F26">
            <v>157.28504311610774</v>
          </cell>
        </row>
        <row r="27">
          <cell r="B27">
            <v>48</v>
          </cell>
          <cell r="F27">
            <v>157.36331196597078</v>
          </cell>
        </row>
        <row r="28">
          <cell r="B28">
            <v>50</v>
          </cell>
          <cell r="F28">
            <v>157.4144109802236</v>
          </cell>
        </row>
        <row r="29">
          <cell r="B29">
            <v>52</v>
          </cell>
          <cell r="F29">
            <v>157.43829978910944</v>
          </cell>
        </row>
        <row r="30">
          <cell r="B30">
            <v>54</v>
          </cell>
          <cell r="F30">
            <v>157.43502350913923</v>
          </cell>
        </row>
        <row r="31">
          <cell r="B31">
            <v>56</v>
          </cell>
          <cell r="F31">
            <v>157.40471203578636</v>
          </cell>
        </row>
        <row r="32">
          <cell r="B32">
            <v>58</v>
          </cell>
          <cell r="F32">
            <v>157.3475792060863</v>
          </cell>
        </row>
        <row r="33">
          <cell r="B33">
            <v>60</v>
          </cell>
          <cell r="F33">
            <v>157.26392183308275</v>
          </cell>
        </row>
        <row r="34">
          <cell r="B34">
            <v>62</v>
          </cell>
          <cell r="F34">
            <v>157.15411861276348</v>
          </cell>
        </row>
        <row r="35">
          <cell r="B35">
            <v>64</v>
          </cell>
          <cell r="F35">
            <v>157.01862890289064</v>
          </cell>
        </row>
        <row r="36">
          <cell r="B36">
            <v>66</v>
          </cell>
          <cell r="F36">
            <v>156.8579913719606</v>
          </cell>
        </row>
        <row r="37">
          <cell r="B37">
            <v>68</v>
          </cell>
          <cell r="F37">
            <v>156.672822515438</v>
          </cell>
        </row>
        <row r="38">
          <cell r="B38">
            <v>70</v>
          </cell>
          <cell r="F38">
            <v>156.46381503540567</v>
          </cell>
        </row>
        <row r="39">
          <cell r="B39">
            <v>72</v>
          </cell>
          <cell r="F39">
            <v>156.2317360788673</v>
          </cell>
        </row>
        <row r="40">
          <cell r="B40">
            <v>74</v>
          </cell>
          <cell r="F40">
            <v>155.97742532914168</v>
          </cell>
        </row>
        <row r="41">
          <cell r="B41">
            <v>76</v>
          </cell>
          <cell r="F41">
            <v>155.7017929441062</v>
          </cell>
        </row>
        <row r="42">
          <cell r="B42">
            <v>78</v>
          </cell>
          <cell r="F42">
            <v>155.4058173344936</v>
          </cell>
        </row>
        <row r="43">
          <cell r="B43">
            <v>80</v>
          </cell>
          <cell r="F43">
            <v>155.09054277503012</v>
          </cell>
        </row>
        <row r="44">
          <cell r="B44">
            <v>82</v>
          </cell>
          <cell r="F44">
            <v>154.75707684093655</v>
          </cell>
        </row>
        <row r="45">
          <cell r="B45">
            <v>84</v>
          </cell>
          <cell r="F45">
            <v>154.40658766220682</v>
          </cell>
        </row>
        <row r="46">
          <cell r="B46">
            <v>86</v>
          </cell>
          <cell r="F46">
            <v>154.0403009881445</v>
          </cell>
        </row>
        <row r="47">
          <cell r="B47">
            <v>88</v>
          </cell>
          <cell r="F47">
            <v>153.659497054886</v>
          </cell>
        </row>
        <row r="48">
          <cell r="B48">
            <v>90</v>
          </cell>
          <cell r="F48">
            <v>153.26550724908205</v>
          </cell>
        </row>
        <row r="49">
          <cell r="B49">
            <v>92</v>
          </cell>
          <cell r="F49">
            <v>152.85971056155867</v>
          </cell>
        </row>
        <row r="50">
          <cell r="B50">
            <v>94</v>
          </cell>
          <cell r="F50">
            <v>152.44352982564052</v>
          </cell>
        </row>
        <row r="51">
          <cell r="B51">
            <v>96</v>
          </cell>
          <cell r="F51">
            <v>152.01842773590823</v>
          </cell>
        </row>
        <row r="52">
          <cell r="B52">
            <v>98</v>
          </cell>
          <cell r="F52">
            <v>151.58590264447676</v>
          </cell>
        </row>
        <row r="53">
          <cell r="B53">
            <v>100</v>
          </cell>
          <cell r="F53">
            <v>151.1474841334348</v>
          </cell>
        </row>
        <row r="54">
          <cell r="B54">
            <v>102</v>
          </cell>
          <cell r="F54">
            <v>150.70472836387196</v>
          </cell>
        </row>
        <row r="55">
          <cell r="B55">
            <v>104</v>
          </cell>
          <cell r="F55">
            <v>150.25921320394332</v>
          </cell>
        </row>
        <row r="56">
          <cell r="B56">
            <v>106</v>
          </cell>
          <cell r="F56">
            <v>149.812533140671</v>
          </cell>
        </row>
        <row r="57">
          <cell r="B57">
            <v>108</v>
          </cell>
          <cell r="F57">
            <v>149.36629398265183</v>
          </cell>
        </row>
        <row r="58">
          <cell r="B58">
            <v>110</v>
          </cell>
          <cell r="F58">
            <v>148.92210736351228</v>
          </cell>
        </row>
        <row r="59">
          <cell r="B59">
            <v>112</v>
          </cell>
          <cell r="F59">
            <v>148.48158505880556</v>
          </cell>
        </row>
        <row r="60">
          <cell r="B60">
            <v>114</v>
          </cell>
          <cell r="F60">
            <v>148.04633313205588</v>
          </cell>
        </row>
        <row r="61">
          <cell r="B61">
            <v>116</v>
          </cell>
          <cell r="F61">
            <v>147.61794592878707</v>
          </cell>
        </row>
        <row r="62">
          <cell r="B62">
            <v>118</v>
          </cell>
          <cell r="F62">
            <v>147.19799994058803</v>
          </cell>
        </row>
        <row r="63">
          <cell r="B63">
            <v>120</v>
          </cell>
          <cell r="F63">
            <v>146.7880475645211</v>
          </cell>
        </row>
        <row r="64">
          <cell r="B64">
            <v>122</v>
          </cell>
          <cell r="F64">
            <v>146.3896107864187</v>
          </cell>
        </row>
        <row r="65">
          <cell r="B65">
            <v>124</v>
          </cell>
          <cell r="F65">
            <v>146.00417481978263</v>
          </cell>
        </row>
        <row r="66">
          <cell r="B66">
            <v>126</v>
          </cell>
          <cell r="F66">
            <v>145.63318173503623</v>
          </cell>
        </row>
        <row r="67">
          <cell r="B67">
            <v>128</v>
          </cell>
          <cell r="F67">
            <v>145.27802411671595</v>
          </cell>
        </row>
        <row r="68">
          <cell r="B68">
            <v>130</v>
          </cell>
          <cell r="F68">
            <v>144.94003878875972</v>
          </cell>
        </row>
        <row r="69">
          <cell r="B69">
            <v>132</v>
          </cell>
          <cell r="F69">
            <v>144.62050065028114</v>
          </cell>
        </row>
        <row r="70">
          <cell r="B70">
            <v>134</v>
          </cell>
          <cell r="F70">
            <v>144.32061666604545</v>
          </cell>
        </row>
        <row r="71">
          <cell r="B71">
            <v>136</v>
          </cell>
          <cell r="F71">
            <v>144.04152005721545</v>
          </cell>
        </row>
        <row r="72">
          <cell r="B72">
            <v>138</v>
          </cell>
          <cell r="F72">
            <v>143.78426473875507</v>
          </cell>
        </row>
        <row r="73">
          <cell r="B73">
            <v>140</v>
          </cell>
          <cell r="F73">
            <v>143.54982005010254</v>
          </cell>
        </row>
        <row r="74">
          <cell r="B74">
            <v>142</v>
          </cell>
          <cell r="F74">
            <v>143.3390658253167</v>
          </cell>
        </row>
        <row r="75">
          <cell r="B75">
            <v>144</v>
          </cell>
          <cell r="F75">
            <v>143.15278784781287</v>
          </cell>
        </row>
        <row r="76">
          <cell r="B76">
            <v>146</v>
          </cell>
          <cell r="F76">
            <v>142.99167373302504</v>
          </cell>
        </row>
        <row r="77">
          <cell r="B77">
            <v>148</v>
          </cell>
          <cell r="F77">
            <v>142.85630927984366</v>
          </cell>
        </row>
        <row r="78">
          <cell r="B78">
            <v>150</v>
          </cell>
          <cell r="F78">
            <v>142.7471753284944</v>
          </cell>
        </row>
        <row r="79">
          <cell r="B79">
            <v>152</v>
          </cell>
          <cell r="F79">
            <v>142.66464515866542</v>
          </cell>
        </row>
        <row r="80">
          <cell r="B80">
            <v>154</v>
          </cell>
          <cell r="F80">
            <v>142.60898245720125</v>
          </cell>
        </row>
        <row r="81">
          <cell r="B81">
            <v>156</v>
          </cell>
          <cell r="F81">
            <v>142.58033987961707</v>
          </cell>
        </row>
        <row r="82">
          <cell r="B82">
            <v>158</v>
          </cell>
          <cell r="F82">
            <v>142.5787582241249</v>
          </cell>
        </row>
        <row r="83">
          <cell r="B83">
            <v>160</v>
          </cell>
          <cell r="F83">
            <v>142.6041662308893</v>
          </cell>
        </row>
        <row r="84">
          <cell r="B84">
            <v>162</v>
          </cell>
          <cell r="F84">
            <v>142.65638101294985</v>
          </cell>
        </row>
        <row r="85">
          <cell r="B85">
            <v>164</v>
          </cell>
          <cell r="F85">
            <v>142.7351091187694</v>
          </cell>
        </row>
        <row r="86">
          <cell r="B86">
            <v>166</v>
          </cell>
          <cell r="F86">
            <v>142.83994821981398</v>
          </cell>
        </row>
        <row r="87">
          <cell r="B87">
            <v>168</v>
          </cell>
          <cell r="F87">
            <v>142.9703894100636</v>
          </cell>
        </row>
        <row r="88">
          <cell r="B88">
            <v>170</v>
          </cell>
          <cell r="F88">
            <v>143.1258200980169</v>
          </cell>
        </row>
        <row r="89">
          <cell r="B89">
            <v>172</v>
          </cell>
          <cell r="F89">
            <v>143.3055274657071</v>
          </cell>
        </row>
        <row r="90">
          <cell r="B90">
            <v>174</v>
          </cell>
          <cell r="F90">
            <v>143.50870246360742</v>
          </cell>
        </row>
        <row r="91">
          <cell r="B91">
            <v>176</v>
          </cell>
          <cell r="F91">
            <v>143.73444430517137</v>
          </cell>
        </row>
        <row r="92">
          <cell r="B92">
            <v>178</v>
          </cell>
          <cell r="F92">
            <v>143.9817654202189</v>
          </cell>
        </row>
        <row r="93">
          <cell r="B93">
            <v>180</v>
          </cell>
          <cell r="F93">
            <v>144.24959682252057</v>
          </cell>
        </row>
        <row r="94">
          <cell r="B94">
            <v>182</v>
          </cell>
          <cell r="F94">
            <v>144.5367938437991</v>
          </cell>
        </row>
        <row r="95">
          <cell r="B95">
            <v>184</v>
          </cell>
          <cell r="F95">
            <v>144.84214218400697</v>
          </cell>
        </row>
        <row r="96">
          <cell r="B96">
            <v>186</v>
          </cell>
          <cell r="F96">
            <v>145.1643642261636</v>
          </cell>
        </row>
        <row r="97">
          <cell r="B97">
            <v>188</v>
          </cell>
          <cell r="F97">
            <v>145.50212556324698</v>
          </cell>
        </row>
        <row r="98">
          <cell r="B98">
            <v>190</v>
          </cell>
          <cell r="F98">
            <v>145.85404168461662</v>
          </cell>
        </row>
        <row r="99">
          <cell r="B99">
            <v>192</v>
          </cell>
          <cell r="F99">
            <v>146.218684770156</v>
          </cell>
        </row>
        <row r="100">
          <cell r="B100">
            <v>194</v>
          </cell>
          <cell r="F100">
            <v>146.59459054171836</v>
          </cell>
        </row>
        <row r="101">
          <cell r="B101">
            <v>196</v>
          </cell>
          <cell r="F101">
            <v>146.98026512347198</v>
          </cell>
        </row>
        <row r="102">
          <cell r="B102">
            <v>198</v>
          </cell>
          <cell r="F102">
            <v>147.37419186529596</v>
          </cell>
        </row>
        <row r="103">
          <cell r="B103">
            <v>200</v>
          </cell>
          <cell r="F103">
            <v>147.77483808639775</v>
          </cell>
        </row>
        <row r="104">
          <cell r="B104">
            <v>202</v>
          </cell>
          <cell r="F104">
            <v>148.1806616997161</v>
          </cell>
        </row>
        <row r="105">
          <cell r="B105">
            <v>204</v>
          </cell>
          <cell r="F105">
            <v>148.59011768135628</v>
          </cell>
        </row>
        <row r="106">
          <cell r="B106">
            <v>206</v>
          </cell>
          <cell r="F106">
            <v>149.0016643531857</v>
          </cell>
        </row>
        <row r="107">
          <cell r="B107">
            <v>208</v>
          </cell>
          <cell r="F107">
            <v>149.4137694507163</v>
          </cell>
        </row>
        <row r="108">
          <cell r="B108">
            <v>210</v>
          </cell>
          <cell r="F108">
            <v>149.82491595243158</v>
          </cell>
        </row>
        <row r="109">
          <cell r="B109">
            <v>212</v>
          </cell>
          <cell r="F109">
            <v>150.23360765071178</v>
          </cell>
        </row>
        <row r="110">
          <cell r="B110">
            <v>214</v>
          </cell>
          <cell r="F110">
            <v>150.63837444840067</v>
          </cell>
        </row>
        <row r="111">
          <cell r="B111">
            <v>216</v>
          </cell>
          <cell r="F111">
            <v>151.03777736878754</v>
          </cell>
        </row>
        <row r="112">
          <cell r="B112">
            <v>218</v>
          </cell>
          <cell r="F112">
            <v>151.430413270298</v>
          </cell>
        </row>
        <row r="113">
          <cell r="B113">
            <v>220</v>
          </cell>
          <cell r="F113">
            <v>151.8149192604605</v>
          </cell>
        </row>
        <row r="114">
          <cell r="B114">
            <v>222</v>
          </cell>
          <cell r="F114">
            <v>152.1899768067103</v>
          </cell>
        </row>
        <row r="115">
          <cell r="B115">
            <v>224</v>
          </cell>
          <cell r="F115">
            <v>152.55431554428944</v>
          </cell>
        </row>
        <row r="116">
          <cell r="B116">
            <v>226</v>
          </cell>
          <cell r="F116">
            <v>152.9067167838866</v>
          </cell>
        </row>
        <row r="117">
          <cell r="B117">
            <v>228</v>
          </cell>
          <cell r="F117">
            <v>153.24601672373004</v>
          </cell>
        </row>
        <row r="118">
          <cell r="B118">
            <v>230</v>
          </cell>
          <cell r="F118">
            <v>153.57110937259955</v>
          </cell>
        </row>
        <row r="119">
          <cell r="B119">
            <v>232</v>
          </cell>
          <cell r="F119">
            <v>153.88094919166903</v>
          </cell>
        </row>
        <row r="120">
          <cell r="B120">
            <v>234</v>
          </cell>
          <cell r="F120">
            <v>154.17455346423804</v>
          </cell>
        </row>
        <row r="121">
          <cell r="B121">
            <v>236</v>
          </cell>
          <cell r="F121">
            <v>154.45100440327795</v>
          </cell>
        </row>
        <row r="122">
          <cell r="B122">
            <v>238</v>
          </cell>
          <cell r="F122">
            <v>154.7094510073198</v>
          </cell>
        </row>
        <row r="123">
          <cell r="B123">
            <v>240</v>
          </cell>
          <cell r="F123">
            <v>154.949110675571</v>
          </cell>
        </row>
        <row r="124">
          <cell r="B124">
            <v>242</v>
          </cell>
          <cell r="F124">
            <v>155.16927059328663</v>
          </cell>
        </row>
        <row r="125">
          <cell r="B125">
            <v>244</v>
          </cell>
          <cell r="F125">
            <v>155.3692888983597</v>
          </cell>
        </row>
        <row r="126">
          <cell r="B126">
            <v>246</v>
          </cell>
          <cell r="F126">
            <v>155.54859563985988</v>
          </cell>
        </row>
        <row r="127">
          <cell r="B127">
            <v>248</v>
          </cell>
          <cell r="F127">
            <v>155.70669353885845</v>
          </cell>
        </row>
        <row r="128">
          <cell r="B128">
            <v>250</v>
          </cell>
          <cell r="F128">
            <v>155.84315856135782</v>
          </cell>
        </row>
        <row r="129">
          <cell r="B129">
            <v>252</v>
          </cell>
          <cell r="F129">
            <v>155.95764031251142</v>
          </cell>
        </row>
        <row r="130">
          <cell r="B130">
            <v>254</v>
          </cell>
          <cell r="F130">
            <v>156.04986226059683</v>
          </cell>
        </row>
        <row r="131">
          <cell r="B131">
            <v>256</v>
          </cell>
          <cell r="F131">
            <v>156.119621798413</v>
          </cell>
        </row>
        <row r="132">
          <cell r="B132">
            <v>258</v>
          </cell>
          <cell r="F132">
            <v>156.1667901489229</v>
          </cell>
        </row>
        <row r="133">
          <cell r="B133">
            <v>260</v>
          </cell>
          <cell r="F133">
            <v>156.19131212107834</v>
          </cell>
        </row>
        <row r="134">
          <cell r="B134">
            <v>262</v>
          </cell>
          <cell r="F134">
            <v>156.19320572085488</v>
          </cell>
        </row>
        <row r="135">
          <cell r="B135">
            <v>264</v>
          </cell>
          <cell r="F135">
            <v>156.17256162160857</v>
          </cell>
        </row>
        <row r="136">
          <cell r="B136">
            <v>266</v>
          </cell>
          <cell r="F136">
            <v>156.1295424969532</v>
          </cell>
        </row>
        <row r="137">
          <cell r="B137">
            <v>268</v>
          </cell>
          <cell r="F137">
            <v>156.06438221846</v>
          </cell>
        </row>
        <row r="138">
          <cell r="B138">
            <v>270</v>
          </cell>
          <cell r="F138">
            <v>155.97738491961394</v>
          </cell>
        </row>
        <row r="139">
          <cell r="B139">
            <v>272</v>
          </cell>
          <cell r="F139">
            <v>155.8689239266281</v>
          </cell>
        </row>
        <row r="140">
          <cell r="B140">
            <v>274</v>
          </cell>
          <cell r="F140">
            <v>155.73944055593552</v>
          </cell>
        </row>
        <row r="141">
          <cell r="B141">
            <v>276</v>
          </cell>
          <cell r="F141">
            <v>155.5894427774502</v>
          </cell>
        </row>
        <row r="142">
          <cell r="B142">
            <v>278</v>
          </cell>
          <cell r="F142">
            <v>155.41950374203014</v>
          </cell>
        </row>
        <row r="143">
          <cell r="B143">
            <v>280</v>
          </cell>
          <cell r="F143">
            <v>155.23026017098928</v>
          </cell>
        </row>
        <row r="144">
          <cell r="B144">
            <v>282</v>
          </cell>
          <cell r="F144">
            <v>155.0224106050036</v>
          </cell>
        </row>
        <row r="145">
          <cell r="B145">
            <v>284</v>
          </cell>
          <cell r="F145">
            <v>154.79671350934797</v>
          </cell>
        </row>
        <row r="146">
          <cell r="B146">
            <v>286</v>
          </cell>
          <cell r="F146">
            <v>154.5539852320898</v>
          </cell>
        </row>
        <row r="147">
          <cell r="B147">
            <v>288</v>
          </cell>
          <cell r="F147">
            <v>154.2950978116664</v>
          </cell>
        </row>
        <row r="148">
          <cell r="B148">
            <v>290</v>
          </cell>
          <cell r="F148">
            <v>154.02097663018716</v>
          </cell>
        </row>
        <row r="149">
          <cell r="B149">
            <v>292</v>
          </cell>
          <cell r="F149">
            <v>153.7325979088425</v>
          </cell>
        </row>
        <row r="150">
          <cell r="B150">
            <v>294</v>
          </cell>
          <cell r="F150">
            <v>153.43098604197294</v>
          </cell>
        </row>
        <row r="151">
          <cell r="B151">
            <v>296</v>
          </cell>
          <cell r="F151">
            <v>153.11721076666097</v>
          </cell>
        </row>
        <row r="152">
          <cell r="B152">
            <v>298</v>
          </cell>
          <cell r="F152">
            <v>152.79238416516287</v>
          </cell>
        </row>
        <row r="153">
          <cell r="B153">
            <v>300</v>
          </cell>
          <cell r="F153">
            <v>152.45765749810235</v>
          </cell>
        </row>
        <row r="154">
          <cell r="B154">
            <v>302</v>
          </cell>
          <cell r="F154">
            <v>152.11421786710557</v>
          </cell>
        </row>
        <row r="155">
          <cell r="B155">
            <v>304</v>
          </cell>
          <cell r="F155">
            <v>151.76328470647235</v>
          </cell>
        </row>
        <row r="156">
          <cell r="B156">
            <v>306</v>
          </cell>
          <cell r="F156">
            <v>151.40610610455298</v>
          </cell>
        </row>
        <row r="157">
          <cell r="B157">
            <v>308</v>
          </cell>
          <cell r="F157">
            <v>151.0439549567295</v>
          </cell>
        </row>
        <row r="158">
          <cell r="B158">
            <v>310</v>
          </cell>
          <cell r="F158">
            <v>150.678124953287</v>
          </cell>
        </row>
        <row r="159">
          <cell r="B159">
            <v>312</v>
          </cell>
          <cell r="F159">
            <v>150.30992640699534</v>
          </cell>
        </row>
        <row r="160">
          <cell r="B160">
            <v>314</v>
          </cell>
          <cell r="F160">
            <v>149.94068192689647</v>
          </cell>
        </row>
        <row r="161">
          <cell r="B161">
            <v>316</v>
          </cell>
          <cell r="F161">
            <v>149.57172194659898</v>
          </cell>
        </row>
        <row r="162">
          <cell r="B162">
            <v>318</v>
          </cell>
          <cell r="F162">
            <v>149.20438011730062</v>
          </cell>
        </row>
        <row r="163">
          <cell r="B163">
            <v>320</v>
          </cell>
          <cell r="F163">
            <v>148.83998857777672</v>
          </cell>
        </row>
        <row r="164">
          <cell r="B164">
            <v>322</v>
          </cell>
          <cell r="F164">
            <v>148.47987311566393</v>
          </cell>
        </row>
        <row r="165">
          <cell r="B165">
            <v>324</v>
          </cell>
          <cell r="F165">
            <v>148.12534823650938</v>
          </cell>
        </row>
        <row r="166">
          <cell r="B166">
            <v>326</v>
          </cell>
          <cell r="F166">
            <v>147.77771215921712</v>
          </cell>
        </row>
        <row r="167">
          <cell r="B167">
            <v>328</v>
          </cell>
          <cell r="F167">
            <v>147.43824175867195</v>
          </cell>
        </row>
        <row r="168">
          <cell r="B168">
            <v>330</v>
          </cell>
          <cell r="F168">
            <v>147.10818747842242</v>
          </cell>
        </row>
        <row r="169">
          <cell r="B169">
            <v>332</v>
          </cell>
          <cell r="F169">
            <v>146.7887682383189</v>
          </cell>
        </row>
        <row r="170">
          <cell r="B170">
            <v>334</v>
          </cell>
          <cell r="F170">
            <v>146.48116636389136</v>
          </cell>
        </row>
        <row r="171">
          <cell r="B171">
            <v>336</v>
          </cell>
          <cell r="F171">
            <v>146.18652256596968</v>
          </cell>
        </row>
        <row r="172">
          <cell r="B172">
            <v>338</v>
          </cell>
          <cell r="F172">
            <v>145.9059310005575</v>
          </cell>
        </row>
        <row r="173">
          <cell r="B173">
            <v>340</v>
          </cell>
          <cell r="F173">
            <v>145.6404344402232</v>
          </cell>
        </row>
        <row r="174">
          <cell r="B174">
            <v>342</v>
          </cell>
          <cell r="F174">
            <v>145.3910195892311</v>
          </cell>
        </row>
        <row r="175">
          <cell r="B175">
            <v>344</v>
          </cell>
          <cell r="F175">
            <v>145.15861257525927</v>
          </cell>
        </row>
        <row r="176">
          <cell r="B176">
            <v>346</v>
          </cell>
          <cell r="F176">
            <v>144.94407465080747</v>
          </cell>
        </row>
        <row r="177">
          <cell r="B177">
            <v>348</v>
          </cell>
          <cell r="F177">
            <v>144.7481981372551</v>
          </cell>
        </row>
        <row r="178">
          <cell r="B178">
            <v>350</v>
          </cell>
          <cell r="F178">
            <v>144.57170264396365</v>
          </cell>
        </row>
        <row r="179">
          <cell r="B179">
            <v>352</v>
          </cell>
          <cell r="F179">
            <v>144.41523159381194</v>
          </cell>
        </row>
        <row r="180">
          <cell r="B180">
            <v>354</v>
          </cell>
          <cell r="F180">
            <v>144.27934908509826</v>
          </cell>
        </row>
        <row r="181">
          <cell r="B181">
            <v>356</v>
          </cell>
          <cell r="F181">
            <v>144.16453711783902</v>
          </cell>
        </row>
        <row r="182">
          <cell r="B182">
            <v>358</v>
          </cell>
          <cell r="F182">
            <v>144.0711932101505</v>
          </cell>
        </row>
        <row r="183">
          <cell r="B183">
            <v>360</v>
          </cell>
          <cell r="F183">
            <v>143.99962842763665</v>
          </cell>
        </row>
        <row r="184">
          <cell r="B184">
            <v>362</v>
          </cell>
          <cell r="F184">
            <v>143.95006584555043</v>
          </cell>
        </row>
        <row r="185">
          <cell r="B185">
            <v>364</v>
          </cell>
          <cell r="F185">
            <v>143.92263945998857</v>
          </cell>
        </row>
        <row r="186">
          <cell r="B186">
            <v>366</v>
          </cell>
          <cell r="F186">
            <v>143.91739356056857</v>
          </cell>
        </row>
        <row r="187">
          <cell r="B187">
            <v>368</v>
          </cell>
          <cell r="F187">
            <v>143.93428257297415</v>
          </cell>
        </row>
        <row r="188">
          <cell r="B188">
            <v>370</v>
          </cell>
          <cell r="F188">
            <v>143.9731713755115</v>
          </cell>
        </row>
        <row r="189">
          <cell r="B189">
            <v>372</v>
          </cell>
          <cell r="F189">
            <v>144.03383608945427</v>
          </cell>
        </row>
        <row r="190">
          <cell r="B190">
            <v>374</v>
          </cell>
          <cell r="F190">
            <v>144.11596533854947</v>
          </cell>
        </row>
        <row r="191">
          <cell r="B191">
            <v>376</v>
          </cell>
          <cell r="F191">
            <v>144.21916196867957</v>
          </cell>
        </row>
        <row r="192">
          <cell r="B192">
            <v>378</v>
          </cell>
          <cell r="F192">
            <v>144.34294521440634</v>
          </cell>
        </row>
        <row r="193">
          <cell r="B193">
            <v>380</v>
          </cell>
          <cell r="F193">
            <v>144.48675329502876</v>
          </cell>
        </row>
        <row r="194">
          <cell r="B194">
            <v>382</v>
          </cell>
          <cell r="F194">
            <v>144.64994641894336</v>
          </cell>
        </row>
        <row r="195">
          <cell r="B195">
            <v>384</v>
          </cell>
          <cell r="F195">
            <v>144.8318101715617</v>
          </cell>
        </row>
        <row r="196">
          <cell r="B196">
            <v>386</v>
          </cell>
          <cell r="F196">
            <v>145.0315592588734</v>
          </cell>
        </row>
        <row r="197">
          <cell r="B197">
            <v>388</v>
          </cell>
          <cell r="F197">
            <v>145.24834157599116</v>
          </cell>
        </row>
        <row r="198">
          <cell r="B198">
            <v>390</v>
          </cell>
          <cell r="F198">
            <v>145.48124256771663</v>
          </cell>
        </row>
        <row r="199">
          <cell r="B199">
            <v>392</v>
          </cell>
          <cell r="F199">
            <v>145.72928984634453</v>
          </cell>
        </row>
        <row r="200">
          <cell r="B200">
            <v>394</v>
          </cell>
          <cell r="F200">
            <v>145.99145803060094</v>
          </cell>
        </row>
        <row r="201">
          <cell r="B201">
            <v>396</v>
          </cell>
          <cell r="F201">
            <v>146.2666737687864</v>
          </cell>
        </row>
        <row r="202">
          <cell r="B202">
            <v>398</v>
          </cell>
          <cell r="F202">
            <v>146.55382090886764</v>
          </cell>
        </row>
        <row r="203">
          <cell r="B203">
            <v>400</v>
          </cell>
          <cell r="F203">
            <v>146.85174577841067</v>
          </cell>
        </row>
        <row r="204">
          <cell r="B204">
            <v>402</v>
          </cell>
          <cell r="F204">
            <v>147.1592625378533</v>
          </cell>
        </row>
        <row r="205">
          <cell r="B205">
            <v>404</v>
          </cell>
          <cell r="F205">
            <v>147.4751585716366</v>
          </cell>
        </row>
        <row r="206">
          <cell r="B206">
            <v>406</v>
          </cell>
          <cell r="F206">
            <v>147.79819988311928</v>
          </cell>
        </row>
        <row r="207">
          <cell r="B207">
            <v>408</v>
          </cell>
          <cell r="F207">
            <v>148.12713646093476</v>
          </cell>
        </row>
        <row r="208">
          <cell r="B208">
            <v>410</v>
          </cell>
          <cell r="F208">
            <v>148.46070758647116</v>
          </cell>
        </row>
        <row r="209">
          <cell r="B209">
            <v>412</v>
          </cell>
          <cell r="F209">
            <v>148.79764705440638</v>
          </cell>
        </row>
        <row r="210">
          <cell r="B210">
            <v>414</v>
          </cell>
          <cell r="F210">
            <v>149.1366882806617</v>
          </cell>
        </row>
        <row r="211">
          <cell r="B211">
            <v>416</v>
          </cell>
          <cell r="F211">
            <v>149.4765692746933</v>
          </cell>
        </row>
        <row r="212">
          <cell r="B212">
            <v>418</v>
          </cell>
          <cell r="F212">
            <v>149.8160374556743</v>
          </cell>
        </row>
        <row r="213">
          <cell r="B213">
            <v>420</v>
          </cell>
          <cell r="F213">
            <v>150.15385429477718</v>
          </cell>
        </row>
        <row r="214">
          <cell r="B214">
            <v>422</v>
          </cell>
          <cell r="F214">
            <v>150.48879976840868</v>
          </cell>
        </row>
        <row r="215">
          <cell r="B215">
            <v>424</v>
          </cell>
          <cell r="F215">
            <v>150.8196766098317</v>
          </cell>
        </row>
        <row r="216">
          <cell r="B216">
            <v>426</v>
          </cell>
          <cell r="F216">
            <v>151.14531434909833</v>
          </cell>
        </row>
        <row r="217">
          <cell r="B217">
            <v>428</v>
          </cell>
          <cell r="F217">
            <v>151.4645731335841</v>
          </cell>
        </row>
        <row r="218">
          <cell r="B218">
            <v>430</v>
          </cell>
          <cell r="F218">
            <v>151.7763473236302</v>
          </cell>
        </row>
        <row r="219">
          <cell r="B219">
            <v>432</v>
          </cell>
          <cell r="F219">
            <v>152.07956885984896</v>
          </cell>
        </row>
        <row r="220">
          <cell r="B220">
            <v>434</v>
          </cell>
          <cell r="F220">
            <v>152.37321040051242</v>
          </cell>
        </row>
        <row r="221">
          <cell r="B221">
            <v>436</v>
          </cell>
          <cell r="F221">
            <v>152.65628822911611</v>
          </cell>
        </row>
        <row r="222">
          <cell r="B222">
            <v>438</v>
          </cell>
          <cell r="F222">
            <v>152.9278649336825</v>
          </cell>
        </row>
        <row r="223">
          <cell r="B223">
            <v>440</v>
          </cell>
          <cell r="F223">
            <v>153.18705186064156</v>
          </cell>
        </row>
        <row r="224">
          <cell r="B224">
            <v>442</v>
          </cell>
          <cell r="F224">
            <v>153.43301134720082</v>
          </cell>
        </row>
        <row r="225">
          <cell r="B225">
            <v>444</v>
          </cell>
          <cell r="F225">
            <v>153.66495873699913</v>
          </cell>
        </row>
        <row r="226">
          <cell r="B226">
            <v>446</v>
          </cell>
          <cell r="F226">
            <v>153.88216418453513</v>
          </cell>
        </row>
        <row r="227">
          <cell r="B227">
            <v>448</v>
          </cell>
          <cell r="F227">
            <v>154.08395425438323</v>
          </cell>
        </row>
        <row r="228">
          <cell r="B228">
            <v>450</v>
          </cell>
          <cell r="F228">
            <v>154.26971332156782</v>
          </cell>
        </row>
        <row r="229">
          <cell r="B229">
            <v>452</v>
          </cell>
          <cell r="F229">
            <v>154.43888477967312</v>
          </cell>
        </row>
        <row r="230">
          <cell r="B230">
            <v>454</v>
          </cell>
          <cell r="F230">
            <v>154.59097206333612</v>
          </cell>
        </row>
        <row r="231">
          <cell r="B231">
            <v>456</v>
          </cell>
          <cell r="F231">
            <v>154.72553949171555</v>
          </cell>
        </row>
        <row r="232">
          <cell r="B232">
            <v>458</v>
          </cell>
          <cell r="F232">
            <v>154.84221293936707</v>
          </cell>
        </row>
        <row r="233">
          <cell r="B233">
            <v>460</v>
          </cell>
          <cell r="F233">
            <v>154.94068034069704</v>
          </cell>
        </row>
        <row r="234">
          <cell r="B234">
            <v>462</v>
          </cell>
          <cell r="F234">
            <v>155.02069203382788</v>
          </cell>
        </row>
        <row r="235">
          <cell r="B235">
            <v>464</v>
          </cell>
          <cell r="F235">
            <v>155.08206094930318</v>
          </cell>
        </row>
        <row r="236">
          <cell r="B236">
            <v>466</v>
          </cell>
          <cell r="F236">
            <v>155.1246626485991</v>
          </cell>
        </row>
        <row r="237">
          <cell r="B237">
            <v>468</v>
          </cell>
          <cell r="F237">
            <v>155.1484352169095</v>
          </cell>
        </row>
        <row r="238">
          <cell r="B238">
            <v>470</v>
          </cell>
          <cell r="F238">
            <v>155.15337901413938</v>
          </cell>
        </row>
        <row r="239">
          <cell r="B239">
            <v>472</v>
          </cell>
          <cell r="F239">
            <v>155.1395562874952</v>
          </cell>
        </row>
        <row r="240">
          <cell r="B240">
            <v>474</v>
          </cell>
          <cell r="F240">
            <v>155.10709064850346</v>
          </cell>
        </row>
        <row r="241">
          <cell r="B241">
            <v>476</v>
          </cell>
          <cell r="F241">
            <v>155.0561664167383</v>
          </cell>
        </row>
        <row r="242">
          <cell r="B242">
            <v>478</v>
          </cell>
          <cell r="F242">
            <v>154.98702783199946</v>
          </cell>
        </row>
        <row r="243">
          <cell r="B243">
            <v>480</v>
          </cell>
          <cell r="F243">
            <v>154.89997813616532</v>
          </cell>
        </row>
        <row r="244">
          <cell r="B244">
            <v>482</v>
          </cell>
          <cell r="F244">
            <v>154.79537852546068</v>
          </cell>
        </row>
        <row r="245">
          <cell r="B245">
            <v>484</v>
          </cell>
          <cell r="F245">
            <v>154.67364697343106</v>
          </cell>
        </row>
        <row r="246">
          <cell r="B246">
            <v>486</v>
          </cell>
          <cell r="F246">
            <v>154.53525692451834</v>
          </cell>
        </row>
        <row r="247">
          <cell r="B247">
            <v>488</v>
          </cell>
          <cell r="F247">
            <v>154.38073585778562</v>
          </cell>
        </row>
        <row r="248">
          <cell r="B248">
            <v>490</v>
          </cell>
          <cell r="F248">
            <v>154.21066372005836</v>
          </cell>
        </row>
        <row r="249">
          <cell r="B249">
            <v>492</v>
          </cell>
          <cell r="F249">
            <v>154.02567122753334</v>
          </cell>
        </row>
        <row r="250">
          <cell r="B250">
            <v>494</v>
          </cell>
          <cell r="F250">
            <v>153.82643803476924</v>
          </cell>
        </row>
        <row r="251">
          <cell r="B251">
            <v>496</v>
          </cell>
          <cell r="F251">
            <v>153.6136907699138</v>
          </cell>
        </row>
        <row r="252">
          <cell r="B252">
            <v>498</v>
          </cell>
          <cell r="F252">
            <v>153.38820093505234</v>
          </cell>
        </row>
        <row r="253">
          <cell r="B253">
            <v>500</v>
          </cell>
          <cell r="F253">
            <v>153.1507826706832</v>
          </cell>
        </row>
        <row r="254">
          <cell r="B254">
            <v>502</v>
          </cell>
          <cell r="F254">
            <v>152.9022903835435</v>
          </cell>
        </row>
        <row r="255">
          <cell r="B255">
            <v>504</v>
          </cell>
          <cell r="F255">
            <v>152.64361623732668</v>
          </cell>
        </row>
        <row r="256">
          <cell r="B256">
            <v>506</v>
          </cell>
          <cell r="F256">
            <v>152.37568750625618</v>
          </cell>
        </row>
        <row r="257">
          <cell r="B257">
            <v>508</v>
          </cell>
          <cell r="F257">
            <v>152.09946379200642</v>
          </cell>
        </row>
        <row r="258">
          <cell r="B258">
            <v>510</v>
          </cell>
          <cell r="F258">
            <v>151.81593410509961</v>
          </cell>
        </row>
        <row r="259">
          <cell r="B259">
            <v>512</v>
          </cell>
          <cell r="F259">
            <v>151.52611381264808</v>
          </cell>
        </row>
        <row r="260">
          <cell r="B260">
            <v>514</v>
          </cell>
          <cell r="F260">
            <v>151.2310414551623</v>
          </cell>
        </row>
        <row r="261">
          <cell r="B261">
            <v>516</v>
          </cell>
          <cell r="F261">
            <v>150.93177543609616</v>
          </cell>
        </row>
        <row r="262">
          <cell r="B262">
            <v>518</v>
          </cell>
          <cell r="F262">
            <v>150.629390588853</v>
          </cell>
        </row>
        <row r="263">
          <cell r="B263">
            <v>520</v>
          </cell>
          <cell r="F263">
            <v>150.3249746271198</v>
          </cell>
        </row>
        <row r="264">
          <cell r="B264">
            <v>522</v>
          </cell>
          <cell r="F264">
            <v>150.01962448562432</v>
          </cell>
        </row>
        <row r="265">
          <cell r="B265">
            <v>524</v>
          </cell>
          <cell r="F265">
            <v>149.71444255971363</v>
          </cell>
        </row>
        <row r="266">
          <cell r="B266">
            <v>526</v>
          </cell>
          <cell r="F266">
            <v>149.41053285351543</v>
          </cell>
        </row>
        <row r="267">
          <cell r="B267">
            <v>528</v>
          </cell>
          <cell r="F267">
            <v>149.10899704785484</v>
          </cell>
        </row>
        <row r="268">
          <cell r="B268">
            <v>530</v>
          </cell>
          <cell r="F268">
            <v>148.8109305005406</v>
          </cell>
        </row>
        <row r="269">
          <cell r="B269">
            <v>532</v>
          </cell>
          <cell r="F269">
            <v>148.51741819308702</v>
          </cell>
        </row>
        <row r="270">
          <cell r="B270">
            <v>534</v>
          </cell>
          <cell r="F270">
            <v>148.22953063938044</v>
          </cell>
        </row>
        <row r="271">
          <cell r="B271">
            <v>536</v>
          </cell>
          <cell r="F271">
            <v>147.94831977320942</v>
          </cell>
        </row>
        <row r="272">
          <cell r="B272">
            <v>538</v>
          </cell>
          <cell r="F272">
            <v>147.6748148329309</v>
          </cell>
        </row>
        <row r="273">
          <cell r="B273">
            <v>540</v>
          </cell>
          <cell r="F273">
            <v>147.41001826281592</v>
          </cell>
        </row>
        <row r="274">
          <cell r="B274">
            <v>542</v>
          </cell>
          <cell r="F274">
            <v>147.15490165177968</v>
          </cell>
        </row>
        <row r="275">
          <cell r="B275">
            <v>544</v>
          </cell>
          <cell r="F275">
            <v>146.91040173122744</v>
          </cell>
        </row>
        <row r="276">
          <cell r="B276">
            <v>546</v>
          </cell>
          <cell r="F276">
            <v>146.67741645461163</v>
          </cell>
        </row>
        <row r="277">
          <cell r="B277">
            <v>548</v>
          </cell>
          <cell r="F277">
            <v>146.45680118197046</v>
          </cell>
        </row>
        <row r="278">
          <cell r="B278">
            <v>550</v>
          </cell>
          <cell r="F278">
            <v>146.2493649931815</v>
          </cell>
        </row>
        <row r="279">
          <cell r="B279">
            <v>552</v>
          </cell>
          <cell r="F279">
            <v>146.0558671538914</v>
          </cell>
        </row>
        <row r="280">
          <cell r="B280">
            <v>554</v>
          </cell>
          <cell r="F280">
            <v>145.8770137580545</v>
          </cell>
        </row>
        <row r="281">
          <cell r="B281">
            <v>556</v>
          </cell>
          <cell r="F281">
            <v>145.71345457071575</v>
          </cell>
        </row>
        <row r="282">
          <cell r="B282">
            <v>558</v>
          </cell>
          <cell r="F282">
            <v>145.56578009409026</v>
          </cell>
        </row>
        <row r="283">
          <cell r="B283">
            <v>560</v>
          </cell>
          <cell r="F283">
            <v>145.43451887911837</v>
          </cell>
        </row>
        <row r="284">
          <cell r="B284">
            <v>562</v>
          </cell>
          <cell r="F284">
            <v>145.32013510350964</v>
          </cell>
        </row>
        <row r="285">
          <cell r="B285">
            <v>564</v>
          </cell>
          <cell r="F285">
            <v>145.22302643582955</v>
          </cell>
        </row>
        <row r="286">
          <cell r="B286">
            <v>566</v>
          </cell>
          <cell r="F286">
            <v>145.1435222034449</v>
          </cell>
        </row>
        <row r="287">
          <cell r="B287">
            <v>568</v>
          </cell>
          <cell r="F287">
            <v>145.0818818801358</v>
          </cell>
        </row>
        <row r="288">
          <cell r="B288">
            <v>570</v>
          </cell>
          <cell r="F288">
            <v>145.03829390692928</v>
          </cell>
        </row>
        <row r="289">
          <cell r="B289">
            <v>572</v>
          </cell>
          <cell r="F289">
            <v>145.0128748572336</v>
          </cell>
        </row>
        <row r="290">
          <cell r="B290">
            <v>574</v>
          </cell>
          <cell r="F290">
            <v>145.00566895468944</v>
          </cell>
        </row>
        <row r="291">
          <cell r="B291">
            <v>576</v>
          </cell>
          <cell r="F291">
            <v>145.01664794933535</v>
          </cell>
        </row>
        <row r="292">
          <cell r="B292">
            <v>578</v>
          </cell>
          <cell r="F292">
            <v>145.0457113547537</v>
          </cell>
        </row>
        <row r="293">
          <cell r="B293">
            <v>580</v>
          </cell>
          <cell r="F293">
            <v>145.09268704586108</v>
          </cell>
        </row>
        <row r="294">
          <cell r="B294">
            <v>582</v>
          </cell>
          <cell r="F294">
            <v>145.1573322139803</v>
          </cell>
        </row>
        <row r="295">
          <cell r="B295">
            <v>584</v>
          </cell>
          <cell r="F295">
            <v>145.2393346728244</v>
          </cell>
        </row>
        <row r="296">
          <cell r="B296">
            <v>586</v>
          </cell>
          <cell r="F296">
            <v>145.33831450608466</v>
          </cell>
        </row>
        <row r="297">
          <cell r="B297">
            <v>588</v>
          </cell>
          <cell r="F297">
            <v>145.45382604448872</v>
          </cell>
        </row>
        <row r="298">
          <cell r="B298">
            <v>590</v>
          </cell>
          <cell r="F298">
            <v>145.58536015752478</v>
          </cell>
        </row>
        <row r="299">
          <cell r="B299">
            <v>592</v>
          </cell>
          <cell r="F299">
            <v>145.73234684255357</v>
          </cell>
        </row>
        <row r="300">
          <cell r="B300">
            <v>594</v>
          </cell>
          <cell r="F300">
            <v>145.89415809178703</v>
          </cell>
        </row>
        <row r="301">
          <cell r="B301">
            <v>596</v>
          </cell>
          <cell r="F301">
            <v>146.0701110156315</v>
          </cell>
        </row>
        <row r="302">
          <cell r="B302">
            <v>598</v>
          </cell>
          <cell r="F302">
            <v>146.2594711991997</v>
          </cell>
        </row>
        <row r="303">
          <cell r="B303">
            <v>600</v>
          </cell>
          <cell r="F303">
            <v>146.46145626740804</v>
          </cell>
        </row>
        <row r="304">
          <cell r="B304">
            <v>602</v>
          </cell>
          <cell r="F304">
            <v>146.67523963300616</v>
          </cell>
        </row>
        <row r="305">
          <cell r="B305">
            <v>604</v>
          </cell>
          <cell r="F305">
            <v>146.89995440114066</v>
          </cell>
        </row>
        <row r="306">
          <cell r="B306">
            <v>606</v>
          </cell>
          <cell r="F306">
            <v>147.1346974036338</v>
          </cell>
        </row>
        <row r="307">
          <cell r="B307">
            <v>608</v>
          </cell>
          <cell r="F307">
            <v>147.37853333605295</v>
          </cell>
        </row>
        <row r="308">
          <cell r="B308">
            <v>610</v>
          </cell>
          <cell r="F308">
            <v>147.63049897084733</v>
          </cell>
        </row>
        <row r="309">
          <cell r="B309">
            <v>612</v>
          </cell>
          <cell r="F309">
            <v>147.88960742031472</v>
          </cell>
        </row>
        <row r="310">
          <cell r="B310">
            <v>614</v>
          </cell>
          <cell r="F310">
            <v>148.15485242391165</v>
          </cell>
        </row>
        <row r="311">
          <cell r="B311">
            <v>616</v>
          </cell>
          <cell r="F311">
            <v>148.42521263541096</v>
          </cell>
        </row>
        <row r="312">
          <cell r="B312">
            <v>618</v>
          </cell>
          <cell r="F312">
            <v>148.69965588660773</v>
          </cell>
        </row>
        <row r="313">
          <cell r="B313">
            <v>620</v>
          </cell>
          <cell r="F313">
            <v>148.9771434056533</v>
          </cell>
        </row>
        <row r="314">
          <cell r="B314">
            <v>622</v>
          </cell>
          <cell r="F314">
            <v>149.25663396961917</v>
          </cell>
        </row>
        <row r="315">
          <cell r="B315">
            <v>624</v>
          </cell>
          <cell r="F315">
            <v>149.5370879725291</v>
          </cell>
        </row>
        <row r="316">
          <cell r="B316">
            <v>626</v>
          </cell>
          <cell r="F316">
            <v>149.81747139181493</v>
          </cell>
        </row>
        <row r="317">
          <cell r="B317">
            <v>628</v>
          </cell>
          <cell r="F317">
            <v>150.09675963791926</v>
          </cell>
        </row>
        <row r="318">
          <cell r="B318">
            <v>630</v>
          </cell>
          <cell r="F318">
            <v>150.3739412735527</v>
          </cell>
        </row>
        <row r="319">
          <cell r="B319">
            <v>632</v>
          </cell>
          <cell r="F319">
            <v>150.648021590894</v>
          </cell>
        </row>
        <row r="320">
          <cell r="B320">
            <v>634</v>
          </cell>
          <cell r="F320">
            <v>150.91802603676476</v>
          </cell>
        </row>
        <row r="321">
          <cell r="B321">
            <v>636</v>
          </cell>
          <cell r="F321">
            <v>151.18300347750204</v>
          </cell>
        </row>
        <row r="322">
          <cell r="B322">
            <v>638</v>
          </cell>
          <cell r="F322">
            <v>151.4420292968648</v>
          </cell>
        </row>
        <row r="323">
          <cell r="B323">
            <v>640</v>
          </cell>
          <cell r="F323">
            <v>151.69420832183621</v>
          </cell>
        </row>
        <row r="324">
          <cell r="B324">
            <v>642</v>
          </cell>
          <cell r="F324">
            <v>151.9386775726005</v>
          </cell>
        </row>
        <row r="325">
          <cell r="B325">
            <v>644</v>
          </cell>
          <cell r="F325">
            <v>152.17460883427995</v>
          </cell>
        </row>
        <row r="326">
          <cell r="B326">
            <v>646</v>
          </cell>
          <cell r="F326">
            <v>152.40121104919834</v>
          </cell>
        </row>
        <row r="327">
          <cell r="B327">
            <v>648</v>
          </cell>
          <cell r="F327">
            <v>152.6177325294952</v>
          </cell>
        </row>
        <row r="328">
          <cell r="B328">
            <v>650</v>
          </cell>
          <cell r="F328">
            <v>152.82346299084205</v>
          </cell>
        </row>
        <row r="329">
          <cell r="B329">
            <v>652</v>
          </cell>
          <cell r="F329">
            <v>153.01773540881214</v>
          </cell>
        </row>
        <row r="330">
          <cell r="B330">
            <v>654</v>
          </cell>
          <cell r="F330">
            <v>153.19992770013002</v>
          </cell>
        </row>
        <row r="331">
          <cell r="B331">
            <v>656</v>
          </cell>
          <cell r="F331">
            <v>153.3694642315783</v>
          </cell>
        </row>
        <row r="332">
          <cell r="B332">
            <v>658</v>
          </cell>
          <cell r="F332">
            <v>153.52581715977558</v>
          </cell>
        </row>
        <row r="333">
          <cell r="B333">
            <v>660</v>
          </cell>
          <cell r="F333">
            <v>153.6685076053663</v>
          </cell>
        </row>
        <row r="334">
          <cell r="B334">
            <v>662</v>
          </cell>
          <cell r="F334">
            <v>153.79710666538594</v>
          </cell>
        </row>
        <row r="335">
          <cell r="B335">
            <v>664</v>
          </cell>
          <cell r="F335">
            <v>153.9112362676974</v>
          </cell>
        </row>
        <row r="336">
          <cell r="B336">
            <v>666</v>
          </cell>
          <cell r="F336">
            <v>154.01056987143835</v>
          </cell>
        </row>
        <row r="337">
          <cell r="B337">
            <v>668</v>
          </cell>
          <cell r="F337">
            <v>154.09483301739044</v>
          </cell>
        </row>
        <row r="338">
          <cell r="B338">
            <v>670</v>
          </cell>
          <cell r="F338">
            <v>154.1638037320852</v>
          </cell>
        </row>
        <row r="339">
          <cell r="B339">
            <v>672</v>
          </cell>
          <cell r="F339">
            <v>154.2173127893081</v>
          </cell>
        </row>
        <row r="340">
          <cell r="B340">
            <v>674</v>
          </cell>
          <cell r="F340">
            <v>154.2552438324626</v>
          </cell>
        </row>
        <row r="341">
          <cell r="B341">
            <v>676</v>
          </cell>
          <cell r="F341">
            <v>154.27753336101847</v>
          </cell>
        </row>
        <row r="342">
          <cell r="B342">
            <v>678</v>
          </cell>
          <cell r="F342">
            <v>154.28417058400063</v>
          </cell>
        </row>
        <row r="343">
          <cell r="B343">
            <v>680</v>
          </cell>
          <cell r="F343">
            <v>154.27519714318862</v>
          </cell>
        </row>
        <row r="344">
          <cell r="B344">
            <v>682</v>
          </cell>
          <cell r="F344">
            <v>154.25070670839753</v>
          </cell>
        </row>
        <row r="345">
          <cell r="B345">
            <v>684</v>
          </cell>
          <cell r="F345">
            <v>154.210844446909</v>
          </cell>
        </row>
        <row r="346">
          <cell r="B346">
            <v>686</v>
          </cell>
          <cell r="F346">
            <v>154.15580636882305</v>
          </cell>
        </row>
        <row r="347">
          <cell r="B347">
            <v>688</v>
          </cell>
          <cell r="F347">
            <v>154.08583854981526</v>
          </cell>
        </row>
        <row r="348">
          <cell r="B348">
            <v>690</v>
          </cell>
          <cell r="F348">
            <v>154.00123623251605</v>
          </cell>
        </row>
        <row r="349">
          <cell r="B349">
            <v>692</v>
          </cell>
          <cell r="F349">
            <v>153.90234280748814</v>
          </cell>
        </row>
        <row r="350">
          <cell r="B350">
            <v>694</v>
          </cell>
          <cell r="F350">
            <v>153.78954867456773</v>
          </cell>
        </row>
        <row r="351">
          <cell r="B351">
            <v>696</v>
          </cell>
          <cell r="F351">
            <v>153.6632899851637</v>
          </cell>
        </row>
        <row r="352">
          <cell r="B352">
            <v>698</v>
          </cell>
          <cell r="F352">
            <v>153.5240472659815</v>
          </cell>
        </row>
        <row r="353">
          <cell r="B353">
            <v>700</v>
          </cell>
          <cell r="F353">
            <v>153.37234392455957</v>
          </cell>
        </row>
        <row r="354">
          <cell r="B354">
            <v>702</v>
          </cell>
          <cell r="F354">
            <v>153.2087446369809</v>
          </cell>
        </row>
        <row r="355">
          <cell r="B355">
            <v>704</v>
          </cell>
          <cell r="F355">
            <v>153.03385361815626</v>
          </cell>
        </row>
        <row r="356">
          <cell r="B356">
            <v>706</v>
          </cell>
          <cell r="F356">
            <v>152.84831277517085</v>
          </cell>
        </row>
        <row r="357">
          <cell r="B357">
            <v>708</v>
          </cell>
          <cell r="F357">
            <v>152.65279974434767</v>
          </cell>
        </row>
        <row r="358">
          <cell r="B358">
            <v>710</v>
          </cell>
          <cell r="F358">
            <v>152.4480258129105</v>
          </cell>
        </row>
        <row r="359">
          <cell r="B359">
            <v>712</v>
          </cell>
          <cell r="F359">
            <v>152.23473372643</v>
          </cell>
        </row>
        <row r="360">
          <cell r="B360">
            <v>714</v>
          </cell>
          <cell r="F360">
            <v>152.0136953836096</v>
          </cell>
        </row>
        <row r="361">
          <cell r="B361">
            <v>716</v>
          </cell>
          <cell r="F361">
            <v>151.78570942041185</v>
          </cell>
        </row>
        <row r="362">
          <cell r="B362">
            <v>718</v>
          </cell>
          <cell r="F362">
            <v>151.5515986860465</v>
          </cell>
        </row>
        <row r="363">
          <cell r="B363">
            <v>720</v>
          </cell>
          <cell r="F363">
            <v>151.3122076139285</v>
          </cell>
        </row>
        <row r="364">
          <cell r="B364">
            <v>722</v>
          </cell>
          <cell r="F364">
            <v>151.06839949137563</v>
          </cell>
        </row>
        <row r="365">
          <cell r="B365">
            <v>724</v>
          </cell>
          <cell r="F365">
            <v>150.8210536325381</v>
          </cell>
        </row>
        <row r="366">
          <cell r="B366">
            <v>726</v>
          </cell>
          <cell r="F366">
            <v>150.57106245984073</v>
          </cell>
        </row>
        <row r="367">
          <cell r="B367">
            <v>728</v>
          </cell>
          <cell r="F367">
            <v>150.31932850005828</v>
          </cell>
        </row>
        <row r="368">
          <cell r="B368">
            <v>730</v>
          </cell>
          <cell r="F368">
            <v>150.06676130203613</v>
          </cell>
        </row>
        <row r="369">
          <cell r="B369">
            <v>732</v>
          </cell>
          <cell r="F369">
            <v>149.8142742839981</v>
          </cell>
        </row>
        <row r="370">
          <cell r="B370">
            <v>734</v>
          </cell>
          <cell r="F370">
            <v>149.5627815193431</v>
          </cell>
        </row>
        <row r="371">
          <cell r="B371">
            <v>736</v>
          </cell>
          <cell r="F371">
            <v>149.3131944708119</v>
          </cell>
        </row>
        <row r="372">
          <cell r="B372">
            <v>738</v>
          </cell>
          <cell r="F372">
            <v>149.06641868389028</v>
          </cell>
        </row>
        <row r="373">
          <cell r="B373">
            <v>740</v>
          </cell>
          <cell r="F373">
            <v>148.82335045129258</v>
          </cell>
        </row>
        <row r="374">
          <cell r="B374">
            <v>742</v>
          </cell>
          <cell r="F374">
            <v>148.58487346132617</v>
          </cell>
        </row>
        <row r="375">
          <cell r="B375">
            <v>744</v>
          </cell>
          <cell r="F375">
            <v>148.35185544385365</v>
          </cell>
        </row>
        <row r="376">
          <cell r="B376">
            <v>746</v>
          </cell>
          <cell r="F376">
            <v>148.12514482843451</v>
          </cell>
        </row>
        <row r="377">
          <cell r="B377">
            <v>748</v>
          </cell>
          <cell r="F377">
            <v>147.9055674300176</v>
          </cell>
        </row>
        <row r="378">
          <cell r="B378">
            <v>750</v>
          </cell>
          <cell r="F378">
            <v>147.69392317826106</v>
          </cell>
        </row>
        <row r="379">
          <cell r="B379">
            <v>752</v>
          </cell>
          <cell r="F379">
            <v>147.49098290715108</v>
          </cell>
        </row>
        <row r="380">
          <cell r="B380">
            <v>754</v>
          </cell>
          <cell r="F380">
            <v>147.2974852220673</v>
          </cell>
        </row>
        <row r="381">
          <cell r="B381">
            <v>756</v>
          </cell>
          <cell r="F381">
            <v>147.11413346177798</v>
          </cell>
        </row>
        <row r="382">
          <cell r="B382">
            <v>758</v>
          </cell>
          <cell r="F382">
            <v>146.94159277303103</v>
          </cell>
        </row>
        <row r="383">
          <cell r="B383">
            <v>760</v>
          </cell>
          <cell r="F383">
            <v>146.78048731542478</v>
          </cell>
        </row>
        <row r="384">
          <cell r="B384">
            <v>762</v>
          </cell>
          <cell r="F384">
            <v>146.6313976140813</v>
          </cell>
        </row>
        <row r="385">
          <cell r="B385">
            <v>764</v>
          </cell>
          <cell r="F385">
            <v>146.49485807729965</v>
          </cell>
        </row>
        <row r="386">
          <cell r="B386">
            <v>766</v>
          </cell>
          <cell r="F386">
            <v>146.37135469582782</v>
          </cell>
        </row>
        <row r="387">
          <cell r="B387">
            <v>768</v>
          </cell>
          <cell r="F387">
            <v>146.26132293965935</v>
          </cell>
        </row>
        <row r="388">
          <cell r="B388">
            <v>770</v>
          </cell>
          <cell r="F388">
            <v>146.16514586733265</v>
          </cell>
        </row>
        <row r="389">
          <cell r="B389">
            <v>772</v>
          </cell>
          <cell r="F389">
            <v>146.08315246159236</v>
          </cell>
        </row>
        <row r="390">
          <cell r="B390">
            <v>774</v>
          </cell>
          <cell r="F390">
            <v>146.01561620396959</v>
          </cell>
        </row>
        <row r="391">
          <cell r="B391">
            <v>776</v>
          </cell>
          <cell r="F391">
            <v>145.96275389936153</v>
          </cell>
        </row>
        <row r="392">
          <cell r="B392">
            <v>778</v>
          </cell>
          <cell r="F392">
            <v>145.9247247600584</v>
          </cell>
        </row>
        <row r="393">
          <cell r="B393">
            <v>780</v>
          </cell>
          <cell r="F393">
            <v>145.90162975688872</v>
          </cell>
        </row>
        <row r="394">
          <cell r="B394">
            <v>782</v>
          </cell>
          <cell r="F394">
            <v>145.8935112432596</v>
          </cell>
        </row>
        <row r="395">
          <cell r="B395">
            <v>784</v>
          </cell>
          <cell r="F395">
            <v>145.90035285587717</v>
          </cell>
        </row>
        <row r="396">
          <cell r="B396">
            <v>786</v>
          </cell>
          <cell r="F396">
            <v>145.9220796938682</v>
          </cell>
        </row>
        <row r="397">
          <cell r="B397">
            <v>788</v>
          </cell>
          <cell r="F397">
            <v>145.95855877591893</v>
          </cell>
        </row>
        <row r="398">
          <cell r="B398">
            <v>790</v>
          </cell>
          <cell r="F398">
            <v>146.00959977292626</v>
          </cell>
        </row>
        <row r="399">
          <cell r="B399">
            <v>792</v>
          </cell>
          <cell r="F399">
            <v>146.07495601155077</v>
          </cell>
        </row>
        <row r="400">
          <cell r="B400">
            <v>794</v>
          </cell>
          <cell r="F400">
            <v>146.15432574199983</v>
          </cell>
        </row>
        <row r="401">
          <cell r="B401">
            <v>796</v>
          </cell>
          <cell r="F401">
            <v>146.2473536613819</v>
          </cell>
        </row>
        <row r="402">
          <cell r="B402">
            <v>798</v>
          </cell>
          <cell r="F402">
            <v>146.3536326820848</v>
          </cell>
        </row>
        <row r="403">
          <cell r="B403">
            <v>800</v>
          </cell>
          <cell r="F403">
            <v>146.47270593287</v>
          </cell>
        </row>
        <row r="404">
          <cell r="B404">
            <v>802</v>
          </cell>
          <cell r="F404">
            <v>146.6040689787632</v>
          </cell>
        </row>
        <row r="405">
          <cell r="B405">
            <v>804</v>
          </cell>
          <cell r="F405">
            <v>146.74717224437777</v>
          </cell>
        </row>
        <row r="406">
          <cell r="B406">
            <v>806</v>
          </cell>
          <cell r="F406">
            <v>146.9014236240524</v>
          </cell>
        </row>
        <row r="407">
          <cell r="B407">
            <v>808</v>
          </cell>
          <cell r="F407">
            <v>147.06619126112517</v>
          </cell>
        </row>
        <row r="408">
          <cell r="B408">
            <v>810</v>
          </cell>
          <cell r="F408">
            <v>147.24080647781844</v>
          </cell>
        </row>
        <row r="409">
          <cell r="B409">
            <v>812</v>
          </cell>
          <cell r="F409">
            <v>147.42456683657312</v>
          </cell>
        </row>
        <row r="410">
          <cell r="B410">
            <v>814</v>
          </cell>
          <cell r="F410">
            <v>147.61673931325063</v>
          </cell>
        </row>
        <row r="411">
          <cell r="B411">
            <v>816</v>
          </cell>
          <cell r="F411">
            <v>147.81656356241427</v>
          </cell>
        </row>
        <row r="412">
          <cell r="B412">
            <v>818</v>
          </cell>
          <cell r="F412">
            <v>148.0232552548999</v>
          </cell>
        </row>
        <row r="413">
          <cell r="B413">
            <v>820</v>
          </cell>
          <cell r="F413">
            <v>148.23600946808364</v>
          </cell>
        </row>
        <row r="414">
          <cell r="B414">
            <v>822</v>
          </cell>
          <cell r="F414">
            <v>148.45400410963472</v>
          </cell>
        </row>
        <row r="415">
          <cell r="B415">
            <v>824</v>
          </cell>
          <cell r="F415">
            <v>148.67640335609423</v>
          </cell>
        </row>
        <row r="416">
          <cell r="B416">
            <v>826</v>
          </cell>
          <cell r="F416">
            <v>148.90236108832377</v>
          </cell>
        </row>
        <row r="417">
          <cell r="B417">
            <v>828</v>
          </cell>
          <cell r="F417">
            <v>149.13102430670818</v>
          </cell>
        </row>
        <row r="418">
          <cell r="B418">
            <v>830</v>
          </cell>
          <cell r="F418">
            <v>149.36153650994802</v>
          </cell>
        </row>
        <row r="419">
          <cell r="B419">
            <v>832</v>
          </cell>
          <cell r="F419">
            <v>149.59304102232713</v>
          </cell>
        </row>
        <row r="420">
          <cell r="B420">
            <v>834</v>
          </cell>
          <cell r="F420">
            <v>149.82468425545872</v>
          </cell>
        </row>
        <row r="421">
          <cell r="B421">
            <v>836</v>
          </cell>
          <cell r="F421">
            <v>150.0556188916898</v>
          </cell>
        </row>
        <row r="422">
          <cell r="B422">
            <v>838</v>
          </cell>
          <cell r="F422">
            <v>150.28500697754862</v>
          </cell>
        </row>
        <row r="423">
          <cell r="B423">
            <v>840</v>
          </cell>
          <cell r="F423">
            <v>150.5120229168434</v>
          </cell>
        </row>
        <row r="424">
          <cell r="B424">
            <v>842</v>
          </cell>
          <cell r="F424">
            <v>150.73585635423711</v>
          </cell>
        </row>
        <row r="425">
          <cell r="B425">
            <v>844</v>
          </cell>
          <cell r="F425">
            <v>150.95571494132486</v>
          </cell>
        </row>
        <row r="426">
          <cell r="B426">
            <v>846</v>
          </cell>
          <cell r="F426">
            <v>151.17082697840405</v>
          </cell>
        </row>
        <row r="427">
          <cell r="B427">
            <v>848</v>
          </cell>
          <cell r="F427">
            <v>151.38044392625034</v>
          </cell>
        </row>
        <row r="428">
          <cell r="B428">
            <v>850</v>
          </cell>
          <cell r="F428">
            <v>151.58384278327324</v>
          </cell>
        </row>
        <row r="429">
          <cell r="B429">
            <v>852</v>
          </cell>
          <cell r="F429">
            <v>151.78032832442565</v>
          </cell>
        </row>
        <row r="430">
          <cell r="B430">
            <v>854</v>
          </cell>
          <cell r="F430">
            <v>151.96923519916547</v>
          </cell>
        </row>
        <row r="431">
          <cell r="B431">
            <v>856</v>
          </cell>
          <cell r="F431">
            <v>152.14992988661652</v>
          </cell>
        </row>
        <row r="432">
          <cell r="B432">
            <v>858</v>
          </cell>
          <cell r="F432">
            <v>152.32181250684275</v>
          </cell>
        </row>
        <row r="433">
          <cell r="B433">
            <v>860</v>
          </cell>
          <cell r="F433">
            <v>152.48431848783412</v>
          </cell>
        </row>
        <row r="434">
          <cell r="B434">
            <v>862</v>
          </cell>
          <cell r="F434">
            <v>152.6369200884033</v>
          </cell>
        </row>
        <row r="435">
          <cell r="B435">
            <v>864</v>
          </cell>
          <cell r="F435">
            <v>152.7791277777114</v>
          </cell>
        </row>
        <row r="436">
          <cell r="B436">
            <v>866</v>
          </cell>
          <cell r="F436">
            <v>152.91049147257982</v>
          </cell>
        </row>
        <row r="437">
          <cell r="B437">
            <v>868</v>
          </cell>
          <cell r="F437">
            <v>153.03060163410595</v>
          </cell>
        </row>
        <row r="438">
          <cell r="B438">
            <v>870</v>
          </cell>
          <cell r="F438">
            <v>153.13909022539062</v>
          </cell>
        </row>
        <row r="439">
          <cell r="B439">
            <v>872</v>
          </cell>
          <cell r="F439">
            <v>153.2356315324041</v>
          </cell>
        </row>
        <row r="440">
          <cell r="B440">
            <v>874</v>
          </cell>
          <cell r="F440">
            <v>153.31994285017583</v>
          </cell>
        </row>
        <row r="441">
          <cell r="B441">
            <v>876</v>
          </cell>
          <cell r="F441">
            <v>153.39178503659213</v>
          </cell>
        </row>
        <row r="442">
          <cell r="B442">
            <v>878</v>
          </cell>
          <cell r="F442">
            <v>153.4509629361368</v>
          </cell>
        </row>
        <row r="443">
          <cell r="B443">
            <v>880</v>
          </cell>
          <cell r="F443">
            <v>153.4973256759111</v>
          </cell>
        </row>
        <row r="444">
          <cell r="B444">
            <v>882</v>
          </cell>
          <cell r="F444">
            <v>153.53076683623786</v>
          </cell>
        </row>
        <row r="445">
          <cell r="B445">
            <v>884</v>
          </cell>
          <cell r="F445">
            <v>153.55122449808624</v>
          </cell>
        </row>
        <row r="446">
          <cell r="B446">
            <v>886</v>
          </cell>
          <cell r="F446">
            <v>153.55868116946334</v>
          </cell>
        </row>
        <row r="447">
          <cell r="B447">
            <v>888</v>
          </cell>
          <cell r="F447">
            <v>153.5531635928073</v>
          </cell>
        </row>
        <row r="448">
          <cell r="B448">
            <v>890</v>
          </cell>
          <cell r="F448">
            <v>153.534742435294</v>
          </cell>
        </row>
        <row r="449">
          <cell r="B449">
            <v>892</v>
          </cell>
          <cell r="F449">
            <v>153.5035318638394</v>
          </cell>
        </row>
        <row r="450">
          <cell r="B450">
            <v>894</v>
          </cell>
          <cell r="F450">
            <v>153.4596890064486</v>
          </cell>
        </row>
        <row r="451">
          <cell r="B451">
            <v>896</v>
          </cell>
          <cell r="F451">
            <v>153.4034133014384</v>
          </cell>
        </row>
        <row r="452">
          <cell r="B452">
            <v>898</v>
          </cell>
          <cell r="F452">
            <v>153.3349457359448</v>
          </cell>
        </row>
        <row r="453">
          <cell r="B453">
            <v>900</v>
          </cell>
          <cell r="F453">
            <v>153.25456797502855</v>
          </cell>
        </row>
        <row r="454">
          <cell r="B454">
            <v>902</v>
          </cell>
          <cell r="F454">
            <v>153.16260138261325</v>
          </cell>
        </row>
        <row r="455">
          <cell r="B455">
            <v>904</v>
          </cell>
          <cell r="F455">
            <v>153.05940593543855</v>
          </cell>
        </row>
        <row r="456">
          <cell r="B456">
            <v>906</v>
          </cell>
          <cell r="F456">
            <v>152.94537903118783</v>
          </cell>
        </row>
        <row r="457">
          <cell r="B457">
            <v>908</v>
          </cell>
          <cell r="F457">
            <v>152.82095419195966</v>
          </cell>
        </row>
        <row r="458">
          <cell r="B458">
            <v>910</v>
          </cell>
          <cell r="F458">
            <v>152.68659966430144</v>
          </cell>
        </row>
        <row r="459">
          <cell r="B459">
            <v>912</v>
          </cell>
          <cell r="F459">
            <v>152.54281691711034</v>
          </cell>
        </row>
        <row r="460">
          <cell r="B460">
            <v>914</v>
          </cell>
          <cell r="F460">
            <v>152.3901390388386</v>
          </cell>
        </row>
        <row r="461">
          <cell r="B461">
            <v>916</v>
          </cell>
          <cell r="F461">
            <v>152.22912903561604</v>
          </cell>
        </row>
        <row r="462">
          <cell r="B462">
            <v>918</v>
          </cell>
          <cell r="F462">
            <v>152.06037803212564</v>
          </cell>
        </row>
        <row r="463">
          <cell r="B463">
            <v>920</v>
          </cell>
          <cell r="F463">
            <v>151.88450337733983</v>
          </cell>
        </row>
        <row r="464">
          <cell r="B464">
            <v>922</v>
          </cell>
          <cell r="F464">
            <v>151.70214665754384</v>
          </cell>
        </row>
        <row r="465">
          <cell r="B465">
            <v>924</v>
          </cell>
          <cell r="F465">
            <v>151.51397161944178</v>
          </cell>
        </row>
        <row r="466">
          <cell r="B466">
            <v>926</v>
          </cell>
          <cell r="F466">
            <v>151.32066200655575</v>
          </cell>
        </row>
        <row r="467">
          <cell r="B467">
            <v>928</v>
          </cell>
          <cell r="F467">
            <v>151.12291931259105</v>
          </cell>
        </row>
        <row r="468">
          <cell r="B468">
            <v>930</v>
          </cell>
          <cell r="F468">
            <v>150.92146045594563</v>
          </cell>
        </row>
        <row r="469">
          <cell r="B469">
            <v>932</v>
          </cell>
          <cell r="F469">
            <v>150.71701538008838</v>
          </cell>
        </row>
        <row r="470">
          <cell r="B470">
            <v>934</v>
          </cell>
          <cell r="F470">
            <v>150.51032458511298</v>
          </cell>
        </row>
        <row r="471">
          <cell r="B471">
            <v>936</v>
          </cell>
          <cell r="F471">
            <v>150.30213659638926</v>
          </cell>
        </row>
        <row r="472">
          <cell r="B472">
            <v>938</v>
          </cell>
          <cell r="F472">
            <v>150.0932053768732</v>
          </cell>
        </row>
        <row r="473">
          <cell r="B473">
            <v>940</v>
          </cell>
          <cell r="F473">
            <v>149.884287690297</v>
          </cell>
        </row>
        <row r="474">
          <cell r="B474">
            <v>942</v>
          </cell>
          <cell r="F474">
            <v>149.67614042313087</v>
          </cell>
        </row>
        <row r="475">
          <cell r="B475">
            <v>944</v>
          </cell>
          <cell r="F475">
            <v>149.46951787388363</v>
          </cell>
        </row>
        <row r="476">
          <cell r="B476">
            <v>946</v>
          </cell>
          <cell r="F476">
            <v>149.26516901897682</v>
          </cell>
        </row>
        <row r="477">
          <cell r="B477">
            <v>948</v>
          </cell>
          <cell r="F477">
            <v>149.06383476508154</v>
          </cell>
        </row>
        <row r="478">
          <cell r="B478">
            <v>950</v>
          </cell>
          <cell r="F478">
            <v>148.8662451984333</v>
          </cell>
        </row>
        <row r="479">
          <cell r="B479">
            <v>952</v>
          </cell>
          <cell r="F479">
            <v>148.67311684223205</v>
          </cell>
        </row>
        <row r="480">
          <cell r="B480">
            <v>954</v>
          </cell>
          <cell r="F480">
            <v>148.48514993377654</v>
          </cell>
        </row>
        <row r="481">
          <cell r="B481">
            <v>956</v>
          </cell>
          <cell r="F481">
            <v>148.30302573346646</v>
          </cell>
        </row>
        <row r="482">
          <cell r="B482">
            <v>958</v>
          </cell>
          <cell r="F482">
            <v>148.12740387821998</v>
          </cell>
        </row>
        <row r="483">
          <cell r="B483">
            <v>960</v>
          </cell>
          <cell r="F483">
            <v>147.9589197921854</v>
          </cell>
        </row>
        <row r="484">
          <cell r="B484">
            <v>962</v>
          </cell>
          <cell r="F484">
            <v>147.79818216786816</v>
          </cell>
        </row>
        <row r="485">
          <cell r="B485">
            <v>964</v>
          </cell>
          <cell r="F485">
            <v>147.6457705309323</v>
          </cell>
        </row>
        <row r="486">
          <cell r="B486">
            <v>966</v>
          </cell>
          <cell r="F486">
            <v>147.5022329019666</v>
          </cell>
        </row>
        <row r="487">
          <cell r="B487">
            <v>968</v>
          </cell>
          <cell r="F487">
            <v>147.36808356841485</v>
          </cell>
        </row>
        <row r="488">
          <cell r="B488">
            <v>970</v>
          </cell>
          <cell r="F488">
            <v>147.24380097965982</v>
          </cell>
        </row>
        <row r="489">
          <cell r="B489">
            <v>972</v>
          </cell>
          <cell r="F489">
            <v>147.12982577790743</v>
          </cell>
        </row>
        <row r="490">
          <cell r="B490">
            <v>974</v>
          </cell>
          <cell r="F490">
            <v>147.02655897704642</v>
          </cell>
        </row>
        <row r="491">
          <cell r="B491">
            <v>976</v>
          </cell>
          <cell r="F491">
            <v>146.93436030105414</v>
          </cell>
        </row>
        <row r="492">
          <cell r="B492">
            <v>978</v>
          </cell>
          <cell r="F492">
            <v>146.8535466927837</v>
          </cell>
        </row>
        <row r="493">
          <cell r="B493">
            <v>980</v>
          </cell>
          <cell r="F493">
            <v>146.78439100310558</v>
          </cell>
        </row>
        <row r="494">
          <cell r="B494">
            <v>982</v>
          </cell>
          <cell r="F494">
            <v>146.72712086939208</v>
          </cell>
        </row>
        <row r="495">
          <cell r="B495">
            <v>984</v>
          </cell>
          <cell r="F495">
            <v>146.68191779123592</v>
          </cell>
        </row>
        <row r="496">
          <cell r="B496">
            <v>986</v>
          </cell>
          <cell r="F496">
            <v>146.64891641009262</v>
          </cell>
        </row>
        <row r="497">
          <cell r="B497">
            <v>988</v>
          </cell>
          <cell r="F497">
            <v>146.62820399824318</v>
          </cell>
        </row>
        <row r="498">
          <cell r="B498">
            <v>990</v>
          </cell>
          <cell r="F498">
            <v>146.61982016110423</v>
          </cell>
        </row>
        <row r="499">
          <cell r="B499">
            <v>992</v>
          </cell>
          <cell r="F499">
            <v>146.6237567554795</v>
          </cell>
        </row>
        <row r="500">
          <cell r="B500">
            <v>994</v>
          </cell>
          <cell r="F500">
            <v>146.63995802487037</v>
          </cell>
        </row>
        <row r="501">
          <cell r="B501">
            <v>996</v>
          </cell>
          <cell r="F501">
            <v>146.66832095145887</v>
          </cell>
        </row>
        <row r="502">
          <cell r="B502">
            <v>998</v>
          </cell>
          <cell r="F502">
            <v>146.70869582286383</v>
          </cell>
        </row>
        <row r="503">
          <cell r="B503">
            <v>1000</v>
          </cell>
          <cell r="F503">
            <v>146.76088701027106</v>
          </cell>
        </row>
        <row r="504">
          <cell r="B504">
            <v>1002</v>
          </cell>
          <cell r="F504">
            <v>146.82465395306502</v>
          </cell>
        </row>
        <row r="505">
          <cell r="B505">
            <v>1004</v>
          </cell>
          <cell r="F505">
            <v>146.89971234366894</v>
          </cell>
        </row>
        <row r="506">
          <cell r="B506">
            <v>1006</v>
          </cell>
          <cell r="F506">
            <v>146.9857355049421</v>
          </cell>
        </row>
        <row r="507">
          <cell r="B507">
            <v>1008</v>
          </cell>
          <cell r="F507">
            <v>147.0823559512106</v>
          </cell>
        </row>
        <row r="508">
          <cell r="B508">
            <v>1010</v>
          </cell>
          <cell r="F508">
            <v>147.18916712283212</v>
          </cell>
        </row>
        <row r="509">
          <cell r="B509">
            <v>1012</v>
          </cell>
          <cell r="F509">
            <v>147.30572528313232</v>
          </cell>
        </row>
        <row r="510">
          <cell r="B510">
            <v>1014</v>
          </cell>
          <cell r="F510">
            <v>147.43155156560883</v>
          </cell>
        </row>
        <row r="511">
          <cell r="B511">
            <v>1016</v>
          </cell>
          <cell r="F511">
            <v>147.5661341584909</v>
          </cell>
        </row>
        <row r="512">
          <cell r="B512">
            <v>1018</v>
          </cell>
          <cell r="F512">
            <v>147.70893061307288</v>
          </cell>
        </row>
        <row r="513">
          <cell r="B513">
            <v>1020</v>
          </cell>
          <cell r="F513">
            <v>147.8593702617131</v>
          </cell>
        </row>
        <row r="514">
          <cell r="B514">
            <v>1022</v>
          </cell>
          <cell r="F514">
            <v>148.0168567310091</v>
          </cell>
        </row>
        <row r="515">
          <cell r="B515">
            <v>1024</v>
          </cell>
          <cell r="F515">
            <v>148.18077053542314</v>
          </cell>
        </row>
        <row r="516">
          <cell r="B516">
            <v>1026</v>
          </cell>
          <cell r="F516">
            <v>148.35047173653766</v>
          </cell>
        </row>
        <row r="517">
          <cell r="B517">
            <v>1028</v>
          </cell>
          <cell r="F517">
            <v>148.52530265316372</v>
          </cell>
        </row>
        <row r="518">
          <cell r="B518">
            <v>1030</v>
          </cell>
          <cell r="F518">
            <v>148.7045906076973</v>
          </cell>
        </row>
        <row r="519">
          <cell r="B519">
            <v>1032</v>
          </cell>
          <cell r="F519">
            <v>148.88765069441365</v>
          </cell>
        </row>
        <row r="520">
          <cell r="B520">
            <v>1034</v>
          </cell>
          <cell r="F520">
            <v>149.07378855579563</v>
          </cell>
        </row>
        <row r="521">
          <cell r="B521">
            <v>1036</v>
          </cell>
          <cell r="F521">
            <v>149.26230315349824</v>
          </cell>
        </row>
        <row r="522">
          <cell r="B522">
            <v>1038</v>
          </cell>
          <cell r="F522">
            <v>149.45248952114542</v>
          </cell>
        </row>
        <row r="523">
          <cell r="B523">
            <v>1040</v>
          </cell>
          <cell r="F523">
            <v>149.64364148682554</v>
          </cell>
        </row>
        <row r="524">
          <cell r="B524">
            <v>1042</v>
          </cell>
          <cell r="F524">
            <v>149.83505435388213</v>
          </cell>
        </row>
        <row r="525">
          <cell r="B525">
            <v>1044</v>
          </cell>
          <cell r="F525">
            <v>150.0260275293777</v>
          </cell>
        </row>
        <row r="526">
          <cell r="B526">
            <v>1046</v>
          </cell>
          <cell r="F526">
            <v>150.2158670904232</v>
          </cell>
        </row>
        <row r="527">
          <cell r="B527">
            <v>1048</v>
          </cell>
          <cell r="F527">
            <v>150.40388827940558</v>
          </cell>
        </row>
        <row r="528">
          <cell r="B528">
            <v>1050</v>
          </cell>
          <cell r="F528">
            <v>150.5894179199945</v>
          </cell>
        </row>
        <row r="529">
          <cell r="B529">
            <v>1052</v>
          </cell>
          <cell r="F529">
            <v>150.77179674665933</v>
          </cell>
        </row>
        <row r="530">
          <cell r="B530">
            <v>1054</v>
          </cell>
          <cell r="F530">
            <v>150.9503816412661</v>
          </cell>
        </row>
        <row r="531">
          <cell r="B531">
            <v>1056</v>
          </cell>
          <cell r="F531">
            <v>151.1245477711425</v>
          </cell>
        </row>
        <row r="532">
          <cell r="B532">
            <v>1058</v>
          </cell>
          <cell r="F532">
            <v>151.29369062378944</v>
          </cell>
        </row>
        <row r="533">
          <cell r="B533">
            <v>1060</v>
          </cell>
          <cell r="F533">
            <v>151.4572279341732</v>
          </cell>
        </row>
        <row r="534">
          <cell r="B534">
            <v>1062</v>
          </cell>
          <cell r="F534">
            <v>151.61460150124503</v>
          </cell>
        </row>
        <row r="535">
          <cell r="B535">
            <v>1064</v>
          </cell>
          <cell r="F535">
            <v>151.76527889100433</v>
          </cell>
        </row>
        <row r="536">
          <cell r="B536">
            <v>1066</v>
          </cell>
          <cell r="F536">
            <v>151.90875502403827</v>
          </cell>
        </row>
        <row r="537">
          <cell r="B537">
            <v>1068</v>
          </cell>
          <cell r="F537">
            <v>152.04455364603862</v>
          </cell>
        </row>
        <row r="538">
          <cell r="B538">
            <v>1070</v>
          </cell>
          <cell r="F538">
            <v>152.17222868030748</v>
          </cell>
        </row>
        <row r="539">
          <cell r="B539">
            <v>1072</v>
          </cell>
          <cell r="F539">
            <v>152.2913654617242</v>
          </cell>
        </row>
        <row r="540">
          <cell r="B540">
            <v>1074</v>
          </cell>
          <cell r="F540">
            <v>152.4015818520491</v>
          </cell>
        </row>
        <row r="541">
          <cell r="B541">
            <v>1076</v>
          </cell>
          <cell r="F541">
            <v>152.50252923679324</v>
          </cell>
        </row>
        <row r="542">
          <cell r="B542">
            <v>1078</v>
          </cell>
          <cell r="F542">
            <v>152.5938934041846</v>
          </cell>
        </row>
        <row r="543">
          <cell r="B543">
            <v>1080</v>
          </cell>
          <cell r="F543">
            <v>152.67539530701532</v>
          </cell>
        </row>
        <row r="544">
          <cell r="B544">
            <v>1082</v>
          </cell>
          <cell r="F544">
            <v>152.7467917083623</v>
          </cell>
        </row>
        <row r="545">
          <cell r="B545">
            <v>1084</v>
          </cell>
          <cell r="F545">
            <v>152.8078757123409</v>
          </cell>
        </row>
        <row r="546">
          <cell r="B546">
            <v>1086</v>
          </cell>
          <cell r="F546">
            <v>152.8584771811797</v>
          </cell>
        </row>
        <row r="547">
          <cell r="B547">
            <v>1088</v>
          </cell>
          <cell r="F547">
            <v>152.89846303999914</v>
          </cell>
        </row>
        <row r="548">
          <cell r="B548">
            <v>1090</v>
          </cell>
          <cell r="F548">
            <v>152.92773747074182</v>
          </cell>
        </row>
        <row r="549">
          <cell r="B549">
            <v>1092</v>
          </cell>
          <cell r="F549">
            <v>152.9462419967423</v>
          </cell>
        </row>
        <row r="550">
          <cell r="B550">
            <v>1094</v>
          </cell>
          <cell r="F550">
            <v>152.9539554594427</v>
          </cell>
        </row>
        <row r="551">
          <cell r="B551">
            <v>1096</v>
          </cell>
          <cell r="F551">
            <v>152.95089388876406</v>
          </cell>
        </row>
        <row r="552">
          <cell r="B552">
            <v>1098</v>
          </cell>
          <cell r="F552">
            <v>152.93711026863272</v>
          </cell>
        </row>
        <row r="553">
          <cell r="B553">
            <v>1100</v>
          </cell>
          <cell r="F553">
            <v>152.91269419914673</v>
          </cell>
        </row>
        <row r="554">
          <cell r="B554">
            <v>1102</v>
          </cell>
          <cell r="F554">
            <v>152.8777714568458</v>
          </cell>
        </row>
        <row r="555">
          <cell r="B555">
            <v>1104</v>
          </cell>
          <cell r="F555">
            <v>152.83250345453126</v>
          </cell>
        </row>
        <row r="556">
          <cell r="B556">
            <v>1106</v>
          </cell>
          <cell r="F556">
            <v>152.77708660206918</v>
          </cell>
        </row>
        <row r="557">
          <cell r="B557">
            <v>1108</v>
          </cell>
          <cell r="F557">
            <v>152.71175156960595</v>
          </cell>
        </row>
        <row r="558">
          <cell r="B558">
            <v>1110</v>
          </cell>
          <cell r="F558">
            <v>152.6367624546339</v>
          </cell>
        </row>
        <row r="559">
          <cell r="B559">
            <v>1112</v>
          </cell>
          <cell r="F559">
            <v>152.55241585437028</v>
          </cell>
        </row>
        <row r="560">
          <cell r="B560">
            <v>1114</v>
          </cell>
          <cell r="F560">
            <v>152.45903984495635</v>
          </cell>
        </row>
        <row r="561">
          <cell r="B561">
            <v>1116</v>
          </cell>
          <cell r="F561">
            <v>152.35699286904992</v>
          </cell>
        </row>
        <row r="562">
          <cell r="B562">
            <v>1118</v>
          </cell>
          <cell r="F562">
            <v>152.246662533475</v>
          </cell>
        </row>
        <row r="563">
          <cell r="B563">
            <v>1120</v>
          </cell>
          <cell r="F563">
            <v>152.1284643187105</v>
          </cell>
        </row>
        <row r="564">
          <cell r="B564">
            <v>1122</v>
          </cell>
          <cell r="F564">
            <v>152.00284020214502</v>
          </cell>
        </row>
        <row r="565">
          <cell r="B565">
            <v>1124</v>
          </cell>
          <cell r="F565">
            <v>151.87025719720128</v>
          </cell>
        </row>
        <row r="566">
          <cell r="B566">
            <v>1126</v>
          </cell>
          <cell r="F566">
            <v>151.73120581064106</v>
          </cell>
        </row>
        <row r="567">
          <cell r="B567">
            <v>1128</v>
          </cell>
          <cell r="F567">
            <v>151.5861984205984</v>
          </cell>
        </row>
        <row r="568">
          <cell r="B568">
            <v>1130</v>
          </cell>
          <cell r="F568">
            <v>151.4357675781608</v>
          </cell>
        </row>
        <row r="569">
          <cell r="B569">
            <v>1132</v>
          </cell>
          <cell r="F569">
            <v>151.2804642356163</v>
          </cell>
        </row>
        <row r="570">
          <cell r="B570">
            <v>1134</v>
          </cell>
          <cell r="F570">
            <v>151.12085590481823</v>
          </cell>
        </row>
        <row r="571">
          <cell r="B571">
            <v>1136</v>
          </cell>
          <cell r="F571">
            <v>150.9575247494755</v>
          </cell>
        </row>
        <row r="572">
          <cell r="B572">
            <v>1138</v>
          </cell>
          <cell r="F572">
            <v>150.79106561556486</v>
          </cell>
        </row>
        <row r="573">
          <cell r="B573">
            <v>1140</v>
          </cell>
          <cell r="F573">
            <v>150.62208400446858</v>
          </cell>
        </row>
        <row r="574">
          <cell r="B574">
            <v>1142</v>
          </cell>
          <cell r="F574">
            <v>150.4511939938722</v>
          </cell>
        </row>
        <row r="575">
          <cell r="B575">
            <v>1144</v>
          </cell>
          <cell r="F575">
            <v>150.27901611190225</v>
          </cell>
        </row>
        <row r="576">
          <cell r="B576">
            <v>1146</v>
          </cell>
          <cell r="F576">
            <v>150.1061751704417</v>
          </cell>
        </row>
        <row r="577">
          <cell r="B577">
            <v>1148</v>
          </cell>
          <cell r="F577">
            <v>149.9332980640272</v>
          </cell>
        </row>
        <row r="578">
          <cell r="B578">
            <v>1150</v>
          </cell>
          <cell r="F578">
            <v>149.76101154119698</v>
          </cell>
        </row>
        <row r="579">
          <cell r="B579">
            <v>1152</v>
          </cell>
          <cell r="F579">
            <v>149.58993995562096</v>
          </cell>
        </row>
        <row r="580">
          <cell r="B580">
            <v>1154</v>
          </cell>
          <cell r="F580">
            <v>149.42070300479506</v>
          </cell>
        </row>
        <row r="581">
          <cell r="B581">
            <v>1156</v>
          </cell>
          <cell r="F581">
            <v>149.25391346451391</v>
          </cell>
        </row>
        <row r="582">
          <cell r="B582">
            <v>1158</v>
          </cell>
          <cell r="F582">
            <v>149.09017492774353</v>
          </cell>
        </row>
        <row r="583">
          <cell r="B583">
            <v>1160</v>
          </cell>
          <cell r="F583">
            <v>148.9300795568906</v>
          </cell>
        </row>
        <row r="584">
          <cell r="B584">
            <v>1162</v>
          </cell>
          <cell r="F584">
            <v>148.7742058587989</v>
          </cell>
        </row>
        <row r="585">
          <cell r="B585">
            <v>1164</v>
          </cell>
          <cell r="F585">
            <v>148.6231164920913</v>
          </cell>
        </row>
        <row r="586">
          <cell r="B586">
            <v>1166</v>
          </cell>
          <cell r="F586">
            <v>148.47735611670817</v>
          </cell>
        </row>
        <row r="587">
          <cell r="B587">
            <v>1168</v>
          </cell>
          <cell r="F587">
            <v>148.33744929566285</v>
          </cell>
        </row>
        <row r="588">
          <cell r="B588">
            <v>1170</v>
          </cell>
          <cell r="F588">
            <v>148.20389845913877</v>
          </cell>
        </row>
        <row r="589">
          <cell r="B589">
            <v>1172</v>
          </cell>
          <cell r="F589">
            <v>148.07718194107957</v>
          </cell>
        </row>
        <row r="590">
          <cell r="B590">
            <v>1174</v>
          </cell>
          <cell r="F590">
            <v>147.9577520983731</v>
          </cell>
        </row>
        <row r="591">
          <cell r="B591">
            <v>1176</v>
          </cell>
          <cell r="F591">
            <v>147.84603352259427</v>
          </cell>
        </row>
        <row r="592">
          <cell r="B592">
            <v>1178</v>
          </cell>
          <cell r="F592">
            <v>147.7424213540493</v>
          </cell>
        </row>
        <row r="593">
          <cell r="B593">
            <v>1180</v>
          </cell>
          <cell r="F593">
            <v>147.647279707552</v>
          </cell>
        </row>
        <row r="594">
          <cell r="B594">
            <v>1182</v>
          </cell>
          <cell r="F594">
            <v>147.56094021895814</v>
          </cell>
        </row>
        <row r="595">
          <cell r="B595">
            <v>1184</v>
          </cell>
          <cell r="F595">
            <v>147.48370072099223</v>
          </cell>
        </row>
        <row r="596">
          <cell r="B596">
            <v>1186</v>
          </cell>
          <cell r="F596">
            <v>147.415824056317</v>
          </cell>
        </row>
        <row r="597">
          <cell r="B597">
            <v>1188</v>
          </cell>
          <cell r="F597">
            <v>147.35753703512756</v>
          </cell>
        </row>
        <row r="598">
          <cell r="B598">
            <v>1190</v>
          </cell>
          <cell r="F598">
            <v>147.30902954380275</v>
          </cell>
        </row>
        <row r="599">
          <cell r="B599">
            <v>1192</v>
          </cell>
          <cell r="F599">
            <v>147.27045381031903</v>
          </cell>
        </row>
        <row r="600">
          <cell r="B600">
            <v>1194</v>
          </cell>
          <cell r="F600">
            <v>147.241923831239</v>
          </cell>
        </row>
        <row r="601">
          <cell r="B601">
            <v>1196</v>
          </cell>
          <cell r="F601">
            <v>147.2235149641305</v>
          </cell>
        </row>
        <row r="602">
          <cell r="B602">
            <v>1198</v>
          </cell>
          <cell r="F602">
            <v>147.21526368826744</v>
          </cell>
        </row>
        <row r="603">
          <cell r="B603">
            <v>1200</v>
          </cell>
          <cell r="F603">
            <v>147.21716753541767</v>
          </cell>
        </row>
        <row r="604">
          <cell r="B604">
            <v>1202</v>
          </cell>
          <cell r="F604">
            <v>147.22918519144733</v>
          </cell>
        </row>
        <row r="605">
          <cell r="B605">
            <v>1204</v>
          </cell>
          <cell r="F605">
            <v>147.2512367683811</v>
          </cell>
        </row>
        <row r="606">
          <cell r="B606">
            <v>1206</v>
          </cell>
          <cell r="F606">
            <v>147.2832042454599</v>
          </cell>
        </row>
        <row r="607">
          <cell r="B607">
            <v>1208</v>
          </cell>
          <cell r="F607">
            <v>147.32493207665087</v>
          </cell>
        </row>
        <row r="608">
          <cell r="B608">
            <v>1210</v>
          </cell>
          <cell r="F608">
            <v>147.376227960995</v>
          </cell>
        </row>
        <row r="609">
          <cell r="B609">
            <v>1212</v>
          </cell>
          <cell r="F609">
            <v>147.4368637711453</v>
          </cell>
        </row>
        <row r="610">
          <cell r="B610">
            <v>1214</v>
          </cell>
          <cell r="F610">
            <v>147.50657663445614</v>
          </cell>
        </row>
        <row r="611">
          <cell r="B611">
            <v>1216</v>
          </cell>
          <cell r="F611">
            <v>147.58507016005123</v>
          </cell>
        </row>
        <row r="612">
          <cell r="B612">
            <v>1218</v>
          </cell>
          <cell r="F612">
            <v>147.6720158044291</v>
          </cell>
        </row>
        <row r="613">
          <cell r="B613">
            <v>1220</v>
          </cell>
          <cell r="F613">
            <v>147.76705436737046</v>
          </cell>
        </row>
        <row r="614">
          <cell r="B614">
            <v>1222</v>
          </cell>
          <cell r="F614">
            <v>147.86979760920232</v>
          </cell>
        </row>
        <row r="615">
          <cell r="B615">
            <v>1224</v>
          </cell>
          <cell r="F615">
            <v>147.97982997984997</v>
          </cell>
        </row>
        <row r="616">
          <cell r="B616">
            <v>1226</v>
          </cell>
          <cell r="F616">
            <v>148.09671044958284</v>
          </cell>
        </row>
        <row r="617">
          <cell r="B617">
            <v>1228</v>
          </cell>
          <cell r="F617">
            <v>148.2199744309276</v>
          </cell>
        </row>
        <row r="618">
          <cell r="B618">
            <v>1230</v>
          </cell>
          <cell r="F618">
            <v>148.34913578089294</v>
          </cell>
        </row>
        <row r="619">
          <cell r="B619">
            <v>1232</v>
          </cell>
          <cell r="F619">
            <v>148.48368887241946</v>
          </cell>
        </row>
        <row r="620">
          <cell r="B620">
            <v>1234</v>
          </cell>
          <cell r="F620">
            <v>148.62311072383534</v>
          </cell>
        </row>
        <row r="621">
          <cell r="B621">
            <v>1236</v>
          </cell>
          <cell r="F621">
            <v>148.76686317506375</v>
          </cell>
        </row>
        <row r="622">
          <cell r="B622">
            <v>1238</v>
          </cell>
          <cell r="F622">
            <v>148.91439509938422</v>
          </cell>
        </row>
        <row r="623">
          <cell r="B623">
            <v>1240</v>
          </cell>
          <cell r="F623">
            <v>149.06514463969418</v>
          </cell>
        </row>
        <row r="624">
          <cell r="B624">
            <v>1242</v>
          </cell>
          <cell r="F624">
            <v>149.21854145844358</v>
          </cell>
        </row>
        <row r="625">
          <cell r="B625">
            <v>1244</v>
          </cell>
          <cell r="F625">
            <v>149.37400899071443</v>
          </cell>
        </row>
        <row r="626">
          <cell r="B626">
            <v>1246</v>
          </cell>
          <cell r="F626">
            <v>149.53096669028554</v>
          </cell>
        </row>
        <row r="627">
          <cell r="B627">
            <v>1248</v>
          </cell>
          <cell r="F627">
            <v>149.6888322589487</v>
          </cell>
        </row>
        <row r="628">
          <cell r="B628">
            <v>1250</v>
          </cell>
          <cell r="F628">
            <v>149.84702384981878</v>
          </cell>
        </row>
        <row r="629">
          <cell r="B629">
            <v>1252</v>
          </cell>
          <cell r="F629">
            <v>150.00496223589934</v>
          </cell>
        </row>
        <row r="630">
          <cell r="B630">
            <v>1254</v>
          </cell>
          <cell r="F630">
            <v>150.16207293571713</v>
          </cell>
        </row>
        <row r="631">
          <cell r="B631">
            <v>1256</v>
          </cell>
          <cell r="F631">
            <v>150.31778828841433</v>
          </cell>
        </row>
        <row r="632">
          <cell r="B632">
            <v>1258</v>
          </cell>
          <cell r="F632">
            <v>150.4715494712814</v>
          </cell>
        </row>
        <row r="633">
          <cell r="B633">
            <v>1260</v>
          </cell>
          <cell r="F633">
            <v>150.62280845331384</v>
          </cell>
        </row>
        <row r="634">
          <cell r="B634">
            <v>1262</v>
          </cell>
          <cell r="F634">
            <v>150.771029878979</v>
          </cell>
        </row>
        <row r="635">
          <cell r="B635">
            <v>1264</v>
          </cell>
          <cell r="F635">
            <v>150.91569287697595</v>
          </cell>
        </row>
        <row r="636">
          <cell r="B636">
            <v>1266</v>
          </cell>
          <cell r="F636">
            <v>151.0562927893568</v>
          </cell>
        </row>
        <row r="637">
          <cell r="B637">
            <v>1268</v>
          </cell>
          <cell r="F637">
            <v>151.19234281694517</v>
          </cell>
        </row>
        <row r="638">
          <cell r="B638">
            <v>1270</v>
          </cell>
          <cell r="F638">
            <v>151.32337557753453</v>
          </cell>
        </row>
        <row r="639">
          <cell r="B639">
            <v>1272</v>
          </cell>
          <cell r="F639">
            <v>151.44894457386866</v>
          </cell>
        </row>
        <row r="640">
          <cell r="B640">
            <v>1274</v>
          </cell>
          <cell r="F640">
            <v>151.56862556889772</v>
          </cell>
        </row>
        <row r="641">
          <cell r="B641">
            <v>1276</v>
          </cell>
          <cell r="F641">
            <v>151.68201786626344</v>
          </cell>
        </row>
        <row r="642">
          <cell r="B642">
            <v>1278</v>
          </cell>
          <cell r="F642">
            <v>151.78874549439243</v>
          </cell>
        </row>
        <row r="643">
          <cell r="B643">
            <v>1280</v>
          </cell>
          <cell r="F643">
            <v>151.88845829296886</v>
          </cell>
        </row>
        <row r="644">
          <cell r="B644">
            <v>1282</v>
          </cell>
          <cell r="F644">
            <v>151.9808329009144</v>
          </cell>
        </row>
        <row r="645">
          <cell r="B645">
            <v>1284</v>
          </cell>
          <cell r="F645">
            <v>152.0655736453253</v>
          </cell>
        </row>
        <row r="646">
          <cell r="B646">
            <v>1286</v>
          </cell>
          <cell r="F646">
            <v>152.14241333110397</v>
          </cell>
        </row>
        <row r="647">
          <cell r="B647">
            <v>1288</v>
          </cell>
          <cell r="F647">
            <v>152.2111139312782</v>
          </cell>
        </row>
        <row r="648">
          <cell r="B648">
            <v>1290</v>
          </cell>
          <cell r="F648">
            <v>152.27146717822242</v>
          </cell>
        </row>
        <row r="649">
          <cell r="B649">
            <v>1292</v>
          </cell>
          <cell r="F649">
            <v>152.32329505619197</v>
          </cell>
        </row>
        <row r="650">
          <cell r="B650">
            <v>1294</v>
          </cell>
          <cell r="F650">
            <v>152.36645019574465</v>
          </cell>
        </row>
        <row r="651">
          <cell r="B651">
            <v>1296</v>
          </cell>
          <cell r="F651">
            <v>152.4008161707681</v>
          </cell>
        </row>
        <row r="652">
          <cell r="B652">
            <v>1298</v>
          </cell>
          <cell r="F652">
            <v>152.42630769894922</v>
          </cell>
        </row>
        <row r="653">
          <cell r="B653">
            <v>1300</v>
          </cell>
          <cell r="F653">
            <v>152.4428707466229</v>
          </cell>
        </row>
        <row r="654">
          <cell r="B654">
            <v>1302</v>
          </cell>
          <cell r="F654">
            <v>152.45048253902158</v>
          </cell>
        </row>
        <row r="655">
          <cell r="B655">
            <v>1304</v>
          </cell>
          <cell r="F655">
            <v>152.449151477017</v>
          </cell>
        </row>
        <row r="656">
          <cell r="B656">
            <v>1306</v>
          </cell>
          <cell r="F656">
            <v>152.43891696150763</v>
          </cell>
        </row>
        <row r="657">
          <cell r="B657">
            <v>1308</v>
          </cell>
          <cell r="F657">
            <v>152.4198491266576</v>
          </cell>
        </row>
        <row r="658">
          <cell r="B658">
            <v>1310</v>
          </cell>
          <cell r="F658">
            <v>152.39204848324414</v>
          </cell>
        </row>
        <row r="659">
          <cell r="B659">
            <v>1312</v>
          </cell>
          <cell r="F659">
            <v>152.35564547341792</v>
          </cell>
        </row>
        <row r="660">
          <cell r="B660">
            <v>1314</v>
          </cell>
          <cell r="F660">
            <v>152.31079993823246</v>
          </cell>
        </row>
        <row r="661">
          <cell r="B661">
            <v>1316</v>
          </cell>
          <cell r="F661">
            <v>152.25770049935346</v>
          </cell>
        </row>
        <row r="662">
          <cell r="B662">
            <v>1318</v>
          </cell>
          <cell r="F662">
            <v>152.19656385642148</v>
          </cell>
        </row>
        <row r="663">
          <cell r="B663">
            <v>1320</v>
          </cell>
          <cell r="F663">
            <v>152.12763400161336</v>
          </cell>
        </row>
        <row r="664">
          <cell r="B664">
            <v>1322</v>
          </cell>
          <cell r="F664">
            <v>152.05118135303218</v>
          </cell>
        </row>
        <row r="665">
          <cell r="B665">
            <v>1324</v>
          </cell>
          <cell r="F665">
            <v>151.96750180865217</v>
          </cell>
        </row>
        <row r="666">
          <cell r="B666">
            <v>1326</v>
          </cell>
          <cell r="F666">
            <v>151.876915722659</v>
          </cell>
        </row>
        <row r="667">
          <cell r="B667">
            <v>1328</v>
          </cell>
          <cell r="F667">
            <v>151.77976680615532</v>
          </cell>
        </row>
        <row r="668">
          <cell r="B668">
            <v>1330</v>
          </cell>
          <cell r="F668">
            <v>151.67642095435045</v>
          </cell>
        </row>
        <row r="669">
          <cell r="B669">
            <v>1332</v>
          </cell>
          <cell r="F669">
            <v>151.56726500251847</v>
          </cell>
        </row>
        <row r="670">
          <cell r="B670">
            <v>1334</v>
          </cell>
          <cell r="F670">
            <v>151.45270541319778</v>
          </cell>
        </row>
        <row r="671">
          <cell r="B671">
            <v>1336</v>
          </cell>
          <cell r="F671">
            <v>151.3331668973096</v>
          </cell>
        </row>
        <row r="672">
          <cell r="B672">
            <v>1338</v>
          </cell>
          <cell r="F672">
            <v>151.20909097209918</v>
          </cell>
        </row>
        <row r="673">
          <cell r="B673">
            <v>1340</v>
          </cell>
          <cell r="F673">
            <v>151.08093445904814</v>
          </cell>
        </row>
        <row r="674">
          <cell r="B674">
            <v>1342</v>
          </cell>
          <cell r="F674">
            <v>150.94916792516875</v>
          </cell>
        </row>
        <row r="675">
          <cell r="B675">
            <v>1344</v>
          </cell>
          <cell r="F675">
            <v>150.81427407136914</v>
          </cell>
        </row>
        <row r="676">
          <cell r="B676">
            <v>1346</v>
          </cell>
          <cell r="F676">
            <v>150.67674607187345</v>
          </cell>
        </row>
        <row r="677">
          <cell r="B677">
            <v>1348</v>
          </cell>
          <cell r="F677">
            <v>150.53708586898583</v>
          </cell>
        </row>
        <row r="678">
          <cell r="B678">
            <v>1350</v>
          </cell>
          <cell r="F678">
            <v>150.39580242780445</v>
          </cell>
        </row>
        <row r="679">
          <cell r="B679">
            <v>1352</v>
          </cell>
          <cell r="F679">
            <v>150.25340995581462</v>
          </cell>
        </row>
        <row r="680">
          <cell r="B680">
            <v>1354</v>
          </cell>
          <cell r="F680">
            <v>150.11042609261656</v>
          </cell>
        </row>
        <row r="681">
          <cell r="B681">
            <v>1356</v>
          </cell>
          <cell r="F681">
            <v>149.96737007537135</v>
          </cell>
        </row>
        <row r="682">
          <cell r="B682">
            <v>1358</v>
          </cell>
          <cell r="F682">
            <v>149.82476088586998</v>
          </cell>
        </row>
        <row r="683">
          <cell r="B683">
            <v>1360</v>
          </cell>
          <cell r="F683">
            <v>149.68311538544557</v>
          </cell>
        </row>
        <row r="684">
          <cell r="B684">
            <v>1362</v>
          </cell>
          <cell r="F684">
            <v>149.54294644425005</v>
          </cell>
        </row>
        <row r="685">
          <cell r="B685">
            <v>1364</v>
          </cell>
          <cell r="F685">
            <v>149.40476107169914</v>
          </cell>
        </row>
        <row r="686">
          <cell r="B686">
            <v>1366</v>
          </cell>
          <cell r="F686">
            <v>149.26905855515116</v>
          </cell>
        </row>
        <row r="687">
          <cell r="B687">
            <v>1368</v>
          </cell>
          <cell r="F687">
            <v>149.1363286141173</v>
          </cell>
        </row>
        <row r="688">
          <cell r="B688">
            <v>1370</v>
          </cell>
          <cell r="F688">
            <v>149.0070495775013</v>
          </cell>
        </row>
        <row r="689">
          <cell r="B689">
            <v>1372</v>
          </cell>
          <cell r="F689">
            <v>148.8816865915294</v>
          </cell>
        </row>
        <row r="690">
          <cell r="B690">
            <v>1374</v>
          </cell>
          <cell r="F690">
            <v>148.76068986615076</v>
          </cell>
        </row>
        <row r="691">
          <cell r="B691">
            <v>1376</v>
          </cell>
          <cell r="F691">
            <v>148.64449296776303</v>
          </cell>
        </row>
        <row r="692">
          <cell r="B692">
            <v>1378</v>
          </cell>
          <cell r="F692">
            <v>148.53351116613908</v>
          </cell>
        </row>
        <row r="693">
          <cell r="B693">
            <v>1380</v>
          </cell>
          <cell r="F693">
            <v>148.42813984339952</v>
          </cell>
        </row>
        <row r="694">
          <cell r="B694">
            <v>1382</v>
          </cell>
          <cell r="F694">
            <v>148.32875297278562</v>
          </cell>
        </row>
        <row r="695">
          <cell r="B695">
            <v>1384</v>
          </cell>
          <cell r="F695">
            <v>148.23570167483703</v>
          </cell>
        </row>
        <row r="696">
          <cell r="B696">
            <v>1386</v>
          </cell>
          <cell r="F696">
            <v>148.14931285836673</v>
          </cell>
        </row>
        <row r="697">
          <cell r="B697">
            <v>1388</v>
          </cell>
          <cell r="F697">
            <v>148.06988795335005</v>
          </cell>
        </row>
        <row r="698">
          <cell r="B698">
            <v>1390</v>
          </cell>
          <cell r="F698">
            <v>147.99770174250673</v>
          </cell>
        </row>
        <row r="699">
          <cell r="B699">
            <v>1392</v>
          </cell>
          <cell r="F699">
            <v>147.93300129795247</v>
          </cell>
        </row>
        <row r="700">
          <cell r="B700">
            <v>1394</v>
          </cell>
          <cell r="F700">
            <v>147.87600502883447</v>
          </cell>
        </row>
        <row r="701">
          <cell r="B701">
            <v>1396</v>
          </cell>
          <cell r="F701">
            <v>147.8269018453444</v>
          </cell>
        </row>
        <row r="702">
          <cell r="B702">
            <v>1398</v>
          </cell>
          <cell r="F702">
            <v>147.7858504439242</v>
          </cell>
        </row>
        <row r="703">
          <cell r="B703">
            <v>1400</v>
          </cell>
          <cell r="F703">
            <v>147.75297871785298</v>
          </cell>
        </row>
        <row r="704">
          <cell r="B704">
            <v>1402</v>
          </cell>
          <cell r="F704">
            <v>147.72838329672868</v>
          </cell>
        </row>
        <row r="705">
          <cell r="B705">
            <v>1404</v>
          </cell>
          <cell r="F705">
            <v>147.71212921764308</v>
          </cell>
        </row>
        <row r="706">
          <cell r="B706">
            <v>1406</v>
          </cell>
          <cell r="F706">
            <v>147.7042497301013</v>
          </cell>
        </row>
        <row r="707">
          <cell r="B707">
            <v>1408</v>
          </cell>
          <cell r="F707">
            <v>147.7047462359612</v>
          </cell>
        </row>
        <row r="708">
          <cell r="B708">
            <v>1410</v>
          </cell>
          <cell r="F708">
            <v>147.713588364875</v>
          </cell>
        </row>
        <row r="709">
          <cell r="B709">
            <v>1412</v>
          </cell>
          <cell r="F709">
            <v>147.73071418491025</v>
          </cell>
        </row>
        <row r="710">
          <cell r="B710">
            <v>1414</v>
          </cell>
          <cell r="F710">
            <v>147.75603054722123</v>
          </cell>
        </row>
        <row r="711">
          <cell r="B711">
            <v>1416</v>
          </cell>
          <cell r="F711">
            <v>147.78941356284008</v>
          </cell>
        </row>
        <row r="712">
          <cell r="B712">
            <v>1418</v>
          </cell>
          <cell r="F712">
            <v>147.83070920887099</v>
          </cell>
        </row>
        <row r="713">
          <cell r="B713">
            <v>1420</v>
          </cell>
          <cell r="F713">
            <v>147.87973406060655</v>
          </cell>
        </row>
        <row r="714">
          <cell r="B714">
            <v>1422</v>
          </cell>
          <cell r="F714">
            <v>147.93627614535288</v>
          </cell>
        </row>
        <row r="715">
          <cell r="B715">
            <v>1424</v>
          </cell>
          <cell r="F715">
            <v>148.0000959130534</v>
          </cell>
        </row>
        <row r="716">
          <cell r="B716">
            <v>1426</v>
          </cell>
          <cell r="F716">
            <v>148.07092731815297</v>
          </cell>
        </row>
        <row r="717">
          <cell r="B717">
            <v>1428</v>
          </cell>
          <cell r="F717">
            <v>148.1484790065431</v>
          </cell>
        </row>
        <row r="718">
          <cell r="B718">
            <v>1430</v>
          </cell>
          <cell r="F718">
            <v>148.23243560088795</v>
          </cell>
        </row>
        <row r="719">
          <cell r="B719">
            <v>1432</v>
          </cell>
          <cell r="F719">
            <v>148.3224590771482</v>
          </cell>
        </row>
        <row r="720">
          <cell r="B720">
            <v>1434</v>
          </cell>
          <cell r="F720">
            <v>148.41819022470483</v>
          </cell>
        </row>
        <row r="721">
          <cell r="B721">
            <v>1436</v>
          </cell>
          <cell r="F721">
            <v>148.519250182134</v>
          </cell>
        </row>
        <row r="722">
          <cell r="B722">
            <v>1438</v>
          </cell>
          <cell r="F722">
            <v>148.62524204040614</v>
          </cell>
        </row>
        <row r="723">
          <cell r="B723">
            <v>1440</v>
          </cell>
          <cell r="F723">
            <v>148.7357525050705</v>
          </cell>
        </row>
        <row r="724">
          <cell r="B724">
            <v>1442</v>
          </cell>
          <cell r="F724">
            <v>148.85035360884686</v>
          </cell>
        </row>
        <row r="725">
          <cell r="B725">
            <v>1444</v>
          </cell>
          <cell r="F725">
            <v>148.9686044659736</v>
          </cell>
        </row>
        <row r="726">
          <cell r="B726">
            <v>1446</v>
          </cell>
          <cell r="F726">
            <v>149.09005305965525</v>
          </cell>
        </row>
        <row r="727">
          <cell r="B727">
            <v>1448</v>
          </cell>
          <cell r="F727">
            <v>149.21423805400974</v>
          </cell>
        </row>
        <row r="728">
          <cell r="B728">
            <v>1450</v>
          </cell>
          <cell r="F728">
            <v>149.3406906220338</v>
          </cell>
        </row>
        <row r="729">
          <cell r="B729">
            <v>1452</v>
          </cell>
          <cell r="F729">
            <v>149.4689362812765</v>
          </cell>
        </row>
        <row r="730">
          <cell r="B730">
            <v>1454</v>
          </cell>
          <cell r="F730">
            <v>149.59849672913592</v>
          </cell>
        </row>
        <row r="731">
          <cell r="B731">
            <v>1456</v>
          </cell>
          <cell r="F731">
            <v>149.72889166996214</v>
          </cell>
        </row>
        <row r="732">
          <cell r="B732">
            <v>1458</v>
          </cell>
          <cell r="F732">
            <v>149.85964062646127</v>
          </cell>
        </row>
        <row r="733">
          <cell r="B733">
            <v>1460</v>
          </cell>
          <cell r="F733">
            <v>149.9902647282377</v>
          </cell>
        </row>
        <row r="734">
          <cell r="B734">
            <v>1462</v>
          </cell>
          <cell r="F734">
            <v>150.12028847068697</v>
          </cell>
        </row>
        <row r="735">
          <cell r="B735">
            <v>1464</v>
          </cell>
          <cell r="F735">
            <v>150.24924143784727</v>
          </cell>
        </row>
        <row r="736">
          <cell r="B736">
            <v>1466</v>
          </cell>
          <cell r="F736">
            <v>150.37665998323203</v>
          </cell>
        </row>
        <row r="737">
          <cell r="B737">
            <v>1468</v>
          </cell>
          <cell r="F737">
            <v>150.50208886309267</v>
          </cell>
        </row>
        <row r="738">
          <cell r="B738">
            <v>1470</v>
          </cell>
          <cell r="F738">
            <v>150.6250828169935</v>
          </cell>
        </row>
        <row r="739">
          <cell r="B739">
            <v>1472</v>
          </cell>
          <cell r="F739">
            <v>150.74520809101645</v>
          </cell>
        </row>
        <row r="740">
          <cell r="B740">
            <v>1474</v>
          </cell>
          <cell r="F740">
            <v>150.8620438993458</v>
          </cell>
        </row>
        <row r="741">
          <cell r="B741">
            <v>1476</v>
          </cell>
          <cell r="F741">
            <v>150.97518382041008</v>
          </cell>
        </row>
        <row r="742">
          <cell r="B742">
            <v>1478</v>
          </cell>
          <cell r="F742">
            <v>151.08423712417397</v>
          </cell>
        </row>
        <row r="743">
          <cell r="B743">
            <v>1480</v>
          </cell>
          <cell r="F743">
            <v>151.18883002757627</v>
          </cell>
        </row>
        <row r="744">
          <cell r="B744">
            <v>1482</v>
          </cell>
          <cell r="F744">
            <v>151.28860687549684</v>
          </cell>
        </row>
        <row r="745">
          <cell r="B745">
            <v>1484</v>
          </cell>
          <cell r="F745">
            <v>151.38323124500425</v>
          </cell>
        </row>
        <row r="746">
          <cell r="B746">
            <v>1486</v>
          </cell>
          <cell r="F746">
            <v>151.47238697098447</v>
          </cell>
        </row>
        <row r="747">
          <cell r="B747">
            <v>1488</v>
          </cell>
          <cell r="F747">
            <v>151.5557790915786</v>
          </cell>
        </row>
        <row r="748">
          <cell r="B748">
            <v>1490</v>
          </cell>
          <cell r="F748">
            <v>151.63313471216344</v>
          </cell>
        </row>
        <row r="749">
          <cell r="B749">
            <v>1492</v>
          </cell>
          <cell r="F749">
            <v>151.7042037868918</v>
          </cell>
        </row>
        <row r="750">
          <cell r="B750">
            <v>1494</v>
          </cell>
          <cell r="F750">
            <v>151.76875981706996</v>
          </cell>
        </row>
        <row r="751">
          <cell r="B751">
            <v>1496</v>
          </cell>
          <cell r="F751">
            <v>151.82660046588938</v>
          </cell>
        </row>
        <row r="752">
          <cell r="B752">
            <v>1498</v>
          </cell>
          <cell r="F752">
            <v>151.87754808924623</v>
          </cell>
        </row>
        <row r="753">
          <cell r="B753">
            <v>1500</v>
          </cell>
          <cell r="F753">
            <v>151.92145018258046</v>
          </cell>
        </row>
        <row r="754">
          <cell r="B754">
            <v>1502</v>
          </cell>
          <cell r="F754">
            <v>151.95817974384354</v>
          </cell>
        </row>
        <row r="755">
          <cell r="B755">
            <v>1504</v>
          </cell>
          <cell r="F755">
            <v>151.98763555286487</v>
          </cell>
        </row>
        <row r="756">
          <cell r="B756">
            <v>1506</v>
          </cell>
          <cell r="F756">
            <v>152.0097423675313</v>
          </cell>
        </row>
        <row r="757">
          <cell r="B757">
            <v>1508</v>
          </cell>
          <cell r="F757">
            <v>152.02445103732447</v>
          </cell>
        </row>
        <row r="758">
          <cell r="B758">
            <v>1510</v>
          </cell>
          <cell r="F758">
            <v>152.03173853487897</v>
          </cell>
        </row>
        <row r="759">
          <cell r="B759">
            <v>1512</v>
          </cell>
          <cell r="F759">
            <v>152.031607906332</v>
          </cell>
        </row>
        <row r="760">
          <cell r="B760">
            <v>1514</v>
          </cell>
          <cell r="F760">
            <v>152.02408814133477</v>
          </cell>
        </row>
        <row r="761">
          <cell r="B761">
            <v>1516</v>
          </cell>
          <cell r="F761">
            <v>152.00923396368975</v>
          </cell>
        </row>
        <row r="762">
          <cell r="B762">
            <v>1518</v>
          </cell>
          <cell r="F762">
            <v>151.9871255436669</v>
          </cell>
        </row>
        <row r="763">
          <cell r="B763">
            <v>1520</v>
          </cell>
          <cell r="F763">
            <v>151.9578681331394</v>
          </cell>
        </row>
        <row r="764">
          <cell r="B764">
            <v>1522</v>
          </cell>
          <cell r="F764">
            <v>151.92159162476688</v>
          </cell>
        </row>
        <row r="765">
          <cell r="B765">
            <v>1524</v>
          </cell>
          <cell r="F765">
            <v>151.8784500365427</v>
          </cell>
        </row>
        <row r="766">
          <cell r="B766">
            <v>1526</v>
          </cell>
          <cell r="F766">
            <v>151.82862092311507</v>
          </cell>
        </row>
        <row r="767">
          <cell r="B767">
            <v>1528</v>
          </cell>
          <cell r="F767">
            <v>151.77230471538877</v>
          </cell>
        </row>
        <row r="768">
          <cell r="B768">
            <v>1530</v>
          </cell>
          <cell r="F768">
            <v>151.70972399001903</v>
          </cell>
        </row>
        <row r="769">
          <cell r="B769">
            <v>1532</v>
          </cell>
          <cell r="F769">
            <v>151.6411226705216</v>
          </cell>
        </row>
        <row r="770">
          <cell r="B770">
            <v>1534</v>
          </cell>
          <cell r="F770">
            <v>151.56676516184467</v>
          </cell>
        </row>
        <row r="771">
          <cell r="B771">
            <v>1536</v>
          </cell>
          <cell r="F771">
            <v>151.4869354203791</v>
          </cell>
        </row>
        <row r="772">
          <cell r="B772">
            <v>1538</v>
          </cell>
          <cell r="F772">
            <v>151.4019359615273</v>
          </cell>
        </row>
        <row r="773">
          <cell r="B773">
            <v>1540</v>
          </cell>
          <cell r="F773">
            <v>151.3120868071031</v>
          </cell>
        </row>
        <row r="774">
          <cell r="B774">
            <v>1542</v>
          </cell>
          <cell r="F774">
            <v>151.2177243750017</v>
          </cell>
        </row>
        <row r="775">
          <cell r="B775">
            <v>1544</v>
          </cell>
          <cell r="F775">
            <v>151.11920031375408</v>
          </cell>
        </row>
        <row r="776">
          <cell r="B776">
            <v>1546</v>
          </cell>
          <cell r="F776">
            <v>151.01688028476897</v>
          </cell>
        </row>
        <row r="777">
          <cell r="B777">
            <v>1548</v>
          </cell>
          <cell r="F777">
            <v>150.91114269526372</v>
          </cell>
        </row>
        <row r="778">
          <cell r="B778">
            <v>1550</v>
          </cell>
          <cell r="F778">
            <v>150.8023773850932</v>
          </cell>
        </row>
        <row r="779">
          <cell r="B779">
            <v>1552</v>
          </cell>
          <cell r="F779">
            <v>150.69098427090339</v>
          </cell>
        </row>
        <row r="780">
          <cell r="B780">
            <v>1554</v>
          </cell>
          <cell r="F780">
            <v>150.57737195125986</v>
          </cell>
        </row>
        <row r="781">
          <cell r="B781">
            <v>1556</v>
          </cell>
          <cell r="F781">
            <v>150.4619562766311</v>
          </cell>
        </row>
        <row r="782">
          <cell r="B782">
            <v>1558</v>
          </cell>
          <cell r="F782">
            <v>150.3451588883394</v>
          </cell>
        </row>
        <row r="783">
          <cell r="B783">
            <v>1560</v>
          </cell>
          <cell r="F783">
            <v>150.22740573082743</v>
          </cell>
        </row>
        <row r="784">
          <cell r="B784">
            <v>1562</v>
          </cell>
          <cell r="F784">
            <v>150.10912554182042</v>
          </cell>
        </row>
        <row r="785">
          <cell r="B785">
            <v>1564</v>
          </cell>
          <cell r="F785">
            <v>149.99074832519452</v>
          </cell>
        </row>
        <row r="786">
          <cell r="B786">
            <v>1566</v>
          </cell>
          <cell r="F786">
            <v>149.8727038115836</v>
          </cell>
        </row>
        <row r="787">
          <cell r="B787">
            <v>1568</v>
          </cell>
          <cell r="F787">
            <v>149.7554199119703</v>
          </cell>
        </row>
        <row r="788">
          <cell r="B788">
            <v>1570</v>
          </cell>
          <cell r="F788">
            <v>149.639321169706</v>
          </cell>
        </row>
        <row r="789">
          <cell r="B789">
            <v>1572</v>
          </cell>
          <cell r="F789">
            <v>149.5248272165881</v>
          </cell>
        </row>
        <row r="790">
          <cell r="B790">
            <v>1574</v>
          </cell>
          <cell r="F790">
            <v>149.412351238787</v>
          </cell>
        </row>
        <row r="791">
          <cell r="B791">
            <v>1576</v>
          </cell>
          <cell r="F791">
            <v>149.30229845855465</v>
          </cell>
        </row>
        <row r="792">
          <cell r="B792">
            <v>1578</v>
          </cell>
          <cell r="F792">
            <v>149.19506463776142</v>
          </cell>
        </row>
        <row r="793">
          <cell r="B793">
            <v>1580</v>
          </cell>
          <cell r="F793">
            <v>149.09103460939264</v>
          </cell>
        </row>
        <row r="794">
          <cell r="B794">
            <v>1582</v>
          </cell>
          <cell r="F794">
            <v>148.99058084318705</v>
          </cell>
        </row>
        <row r="795">
          <cell r="B795">
            <v>1584</v>
          </cell>
          <cell r="F795">
            <v>148.89406205161652</v>
          </cell>
        </row>
        <row r="796">
          <cell r="B796">
            <v>1586</v>
          </cell>
          <cell r="F796">
            <v>148.80182184238447</v>
          </cell>
        </row>
        <row r="797">
          <cell r="B797">
            <v>1588</v>
          </cell>
          <cell r="F797">
            <v>148.714187423558</v>
          </cell>
        </row>
        <row r="798">
          <cell r="B798">
            <v>1590</v>
          </cell>
          <cell r="F798">
            <v>148.63146836734467</v>
          </cell>
        </row>
        <row r="799">
          <cell r="B799">
            <v>1592</v>
          </cell>
          <cell r="F799">
            <v>148.5539554383774</v>
          </cell>
        </row>
        <row r="800">
          <cell r="B800">
            <v>1594</v>
          </cell>
          <cell r="F800">
            <v>148.48191949217806</v>
          </cell>
        </row>
        <row r="801">
          <cell r="B801">
            <v>1596</v>
          </cell>
          <cell r="F801">
            <v>148.41561044923372</v>
          </cell>
        </row>
        <row r="802">
          <cell r="B802">
            <v>1598</v>
          </cell>
          <cell r="F802">
            <v>148.35525634983728</v>
          </cell>
        </row>
        <row r="803">
          <cell r="B803">
            <v>1600</v>
          </cell>
          <cell r="F803">
            <v>148.30106249451842</v>
          </cell>
        </row>
        <row r="804">
          <cell r="B804">
            <v>1602</v>
          </cell>
          <cell r="F804">
            <v>148.25321067452265</v>
          </cell>
        </row>
        <row r="805">
          <cell r="B805">
            <v>1604</v>
          </cell>
          <cell r="F805">
            <v>148.2118584963863</v>
          </cell>
        </row>
        <row r="806">
          <cell r="B806">
            <v>1606</v>
          </cell>
          <cell r="F806">
            <v>148.1771388042085</v>
          </cell>
        </row>
        <row r="807">
          <cell r="B807">
            <v>1608</v>
          </cell>
          <cell r="F807">
            <v>148.1491592027382</v>
          </cell>
        </row>
        <row r="808">
          <cell r="B808">
            <v>1610</v>
          </cell>
          <cell r="F808">
            <v>148.12800168388046</v>
          </cell>
        </row>
        <row r="809">
          <cell r="B809">
            <v>1612</v>
          </cell>
          <cell r="F809">
            <v>148.1137223586853</v>
          </cell>
        </row>
        <row r="810">
          <cell r="B810">
            <v>1614</v>
          </cell>
          <cell r="F810">
            <v>148.10635129631706</v>
          </cell>
        </row>
        <row r="811">
          <cell r="B811">
            <v>1616</v>
          </cell>
          <cell r="F811">
            <v>148.1058924709224</v>
          </cell>
        </row>
        <row r="812">
          <cell r="B812">
            <v>1618</v>
          </cell>
          <cell r="F812">
            <v>148.11232381671886</v>
          </cell>
        </row>
        <row r="813">
          <cell r="B813">
            <v>1620</v>
          </cell>
          <cell r="F813">
            <v>148.12559739102568</v>
          </cell>
        </row>
        <row r="814">
          <cell r="B814">
            <v>1622</v>
          </cell>
          <cell r="F814">
            <v>148.14563964435695</v>
          </cell>
        </row>
        <row r="815">
          <cell r="B815">
            <v>1624</v>
          </cell>
          <cell r="F815">
            <v>148.17235179609713</v>
          </cell>
        </row>
        <row r="816">
          <cell r="B816">
            <v>1626</v>
          </cell>
          <cell r="F816">
            <v>148.20561031369402</v>
          </cell>
        </row>
        <row r="817">
          <cell r="B817">
            <v>1628</v>
          </cell>
          <cell r="F817">
            <v>148.24526749273053</v>
          </cell>
        </row>
        <row r="818">
          <cell r="B818">
            <v>1630</v>
          </cell>
          <cell r="F818">
            <v>148.29115213468748</v>
          </cell>
        </row>
        <row r="819">
          <cell r="B819">
            <v>1632</v>
          </cell>
          <cell r="F819">
            <v>148.34307031868528</v>
          </cell>
        </row>
        <row r="820">
          <cell r="B820">
            <v>1634</v>
          </cell>
          <cell r="F820">
            <v>148.40080626299974</v>
          </cell>
        </row>
        <row r="821">
          <cell r="B821">
            <v>1636</v>
          </cell>
          <cell r="F821">
            <v>148.46412327168977</v>
          </cell>
        </row>
        <row r="822">
          <cell r="B822">
            <v>1638</v>
          </cell>
          <cell r="F822">
            <v>148.53276476125782</v>
          </cell>
        </row>
        <row r="823">
          <cell r="B823">
            <v>1640</v>
          </cell>
          <cell r="F823">
            <v>148.6064553618874</v>
          </cell>
        </row>
        <row r="824">
          <cell r="B824">
            <v>1642</v>
          </cell>
          <cell r="F824">
            <v>148.68490208747298</v>
          </cell>
        </row>
        <row r="825">
          <cell r="B825">
            <v>1644</v>
          </cell>
          <cell r="F825">
            <v>148.76779556837448</v>
          </cell>
        </row>
        <row r="826">
          <cell r="B826">
            <v>1646</v>
          </cell>
          <cell r="F826">
            <v>148.85481134059512</v>
          </cell>
        </row>
        <row r="827">
          <cell r="B827">
            <v>1648</v>
          </cell>
          <cell r="F827">
            <v>148.9456111848957</v>
          </cell>
        </row>
        <row r="828">
          <cell r="B828">
            <v>1650</v>
          </cell>
          <cell r="F828">
            <v>149.039844509225</v>
          </cell>
        </row>
        <row r="829">
          <cell r="B829">
            <v>1652</v>
          </cell>
          <cell r="F829">
            <v>149.13714976775861</v>
          </cell>
        </row>
        <row r="830">
          <cell r="B830">
            <v>1654</v>
          </cell>
          <cell r="F830">
            <v>149.23715590980208</v>
          </cell>
        </row>
        <row r="831">
          <cell r="B831">
            <v>1656</v>
          </cell>
          <cell r="F831">
            <v>149.33948385182111</v>
          </cell>
        </row>
        <row r="832">
          <cell r="B832">
            <v>1658</v>
          </cell>
          <cell r="F832">
            <v>149.44374796591563</v>
          </cell>
        </row>
        <row r="833">
          <cell r="B833">
            <v>1660</v>
          </cell>
          <cell r="F833">
            <v>149.54955757814798</v>
          </cell>
        </row>
        <row r="834">
          <cell r="B834">
            <v>1662</v>
          </cell>
          <cell r="F834">
            <v>149.65651847026868</v>
          </cell>
        </row>
        <row r="835">
          <cell r="B835">
            <v>1664</v>
          </cell>
          <cell r="F835">
            <v>149.76423437855166</v>
          </cell>
        </row>
        <row r="836">
          <cell r="B836">
            <v>1666</v>
          </cell>
          <cell r="F836">
            <v>149.87230848365124</v>
          </cell>
        </row>
        <row r="837">
          <cell r="B837">
            <v>1668</v>
          </cell>
          <cell r="F837">
            <v>149.98034488562143</v>
          </cell>
        </row>
        <row r="838">
          <cell r="B838">
            <v>1670</v>
          </cell>
          <cell r="F838">
            <v>150.0879500584911</v>
          </cell>
        </row>
        <row r="839">
          <cell r="B839">
            <v>1672</v>
          </cell>
          <cell r="F839">
            <v>150.19473427906212</v>
          </cell>
        </row>
        <row r="840">
          <cell r="B840">
            <v>1674</v>
          </cell>
          <cell r="F840">
            <v>150.30031302488766</v>
          </cell>
        </row>
        <row r="841">
          <cell r="B841">
            <v>1676</v>
          </cell>
          <cell r="F841">
            <v>150.40430833669072</v>
          </cell>
        </row>
        <row r="842">
          <cell r="B842">
            <v>1678</v>
          </cell>
          <cell r="F842">
            <v>150.5063501407959</v>
          </cell>
        </row>
        <row r="843">
          <cell r="B843">
            <v>1680</v>
          </cell>
          <cell r="F843">
            <v>150.60607752746475</v>
          </cell>
        </row>
        <row r="844">
          <cell r="B844">
            <v>1682</v>
          </cell>
          <cell r="F844">
            <v>150.70313998134662</v>
          </cell>
        </row>
        <row r="845">
          <cell r="B845">
            <v>1684</v>
          </cell>
          <cell r="F845">
            <v>150.7971985605767</v>
          </cell>
        </row>
        <row r="846">
          <cell r="B846">
            <v>1686</v>
          </cell>
          <cell r="F846">
            <v>150.8879270213701</v>
          </cell>
        </row>
        <row r="847">
          <cell r="B847">
            <v>1688</v>
          </cell>
          <cell r="F847">
            <v>150.9750128852724</v>
          </cell>
        </row>
        <row r="848">
          <cell r="B848">
            <v>1690</v>
          </cell>
          <cell r="F848">
            <v>151.05815844653034</v>
          </cell>
        </row>
        <row r="849">
          <cell r="B849">
            <v>1692</v>
          </cell>
          <cell r="F849">
            <v>151.13708171734072</v>
          </cell>
        </row>
        <row r="850">
          <cell r="B850">
            <v>1694</v>
          </cell>
          <cell r="F850">
            <v>151.2115173090179</v>
          </cell>
        </row>
        <row r="851">
          <cell r="B851">
            <v>1696</v>
          </cell>
          <cell r="F851">
            <v>151.28121724739134</v>
          </cell>
        </row>
        <row r="852">
          <cell r="B852">
            <v>1698</v>
          </cell>
          <cell r="F852">
            <v>151.34595172100086</v>
          </cell>
        </row>
        <row r="853">
          <cell r="B853">
            <v>1700</v>
          </cell>
          <cell r="F853">
            <v>151.4055097609019</v>
          </cell>
        </row>
        <row r="854">
          <cell r="B854">
            <v>1702</v>
          </cell>
          <cell r="F854">
            <v>151.45969985112134</v>
          </cell>
        </row>
        <row r="855">
          <cell r="B855">
            <v>1704</v>
          </cell>
          <cell r="F855">
            <v>151.50835046901963</v>
          </cell>
        </row>
        <row r="856">
          <cell r="B856">
            <v>1706</v>
          </cell>
          <cell r="F856">
            <v>151.55131055501658</v>
          </cell>
        </row>
        <row r="857">
          <cell r="B857">
            <v>1708</v>
          </cell>
          <cell r="F857">
            <v>151.58844991132477</v>
          </cell>
        </row>
        <row r="858">
          <cell r="B858">
            <v>1710</v>
          </cell>
          <cell r="F858">
            <v>151.61965952950962</v>
          </cell>
        </row>
        <row r="859">
          <cell r="B859">
            <v>1712</v>
          </cell>
          <cell r="F859">
            <v>151.64485184685716</v>
          </cell>
        </row>
        <row r="860">
          <cell r="B860">
            <v>1714</v>
          </cell>
          <cell r="F860">
            <v>151.66396093168208</v>
          </cell>
        </row>
        <row r="861">
          <cell r="B861">
            <v>1716</v>
          </cell>
          <cell r="F861">
            <v>151.6769425978484</v>
          </cell>
        </row>
        <row r="862">
          <cell r="B862">
            <v>1718</v>
          </cell>
          <cell r="F862">
            <v>151.68377444890896</v>
          </cell>
        </row>
        <row r="863">
          <cell r="B863">
            <v>1720</v>
          </cell>
          <cell r="F863">
            <v>151.68445585239164</v>
          </cell>
        </row>
        <row r="864">
          <cell r="B864">
            <v>1722</v>
          </cell>
          <cell r="F864">
            <v>151.67900784488043</v>
          </cell>
        </row>
        <row r="865">
          <cell r="B865">
            <v>1724</v>
          </cell>
          <cell r="F865">
            <v>151.6674729686501</v>
          </cell>
        </row>
        <row r="866">
          <cell r="B866">
            <v>1726</v>
          </cell>
          <cell r="F866">
            <v>151.64991504072293</v>
          </cell>
        </row>
        <row r="867">
          <cell r="B867">
            <v>1728</v>
          </cell>
          <cell r="F867">
            <v>151.62641885532264</v>
          </cell>
        </row>
        <row r="868">
          <cell r="B868">
            <v>1730</v>
          </cell>
          <cell r="F868">
            <v>151.59708982080465</v>
          </cell>
        </row>
        <row r="869">
          <cell r="B869">
            <v>1732</v>
          </cell>
          <cell r="F869">
            <v>151.56205353224817</v>
          </cell>
        </row>
        <row r="870">
          <cell r="B870">
            <v>1734</v>
          </cell>
          <cell r="F870">
            <v>151.5214552810017</v>
          </cell>
        </row>
        <row r="871">
          <cell r="B871">
            <v>1736</v>
          </cell>
          <cell r="F871">
            <v>151.47545950258186</v>
          </cell>
        </row>
        <row r="872">
          <cell r="B872">
            <v>1738</v>
          </cell>
          <cell r="F872">
            <v>151.4242491644385</v>
          </cell>
        </row>
        <row r="873">
          <cell r="B873">
            <v>1740</v>
          </cell>
          <cell r="F873">
            <v>151.3680250952138</v>
          </cell>
        </row>
        <row r="874">
          <cell r="B874">
            <v>1742</v>
          </cell>
          <cell r="F874">
            <v>151.30700525724555</v>
          </cell>
        </row>
        <row r="875">
          <cell r="B875">
            <v>1744</v>
          </cell>
          <cell r="F875">
            <v>151.24142396419018</v>
          </cell>
        </row>
        <row r="876">
          <cell r="B876">
            <v>1746</v>
          </cell>
          <cell r="F876">
            <v>151.17153104577378</v>
          </cell>
        </row>
        <row r="877">
          <cell r="B877">
            <v>1748</v>
          </cell>
          <cell r="F877">
            <v>151.09759096181753</v>
          </cell>
        </row>
        <row r="878">
          <cell r="B878">
            <v>1750</v>
          </cell>
          <cell r="F878">
            <v>151.01988186782847</v>
          </cell>
        </row>
        <row r="879">
          <cell r="B879">
            <v>1752</v>
          </cell>
          <cell r="F879">
            <v>150.9386946345967</v>
          </cell>
        </row>
        <row r="880">
          <cell r="B880">
            <v>1754</v>
          </cell>
          <cell r="F880">
            <v>150.85433182439638</v>
          </cell>
        </row>
        <row r="881">
          <cell r="B881">
            <v>1756</v>
          </cell>
          <cell r="F881">
            <v>150.76710662654943</v>
          </cell>
        </row>
        <row r="882">
          <cell r="B882">
            <v>1758</v>
          </cell>
          <cell r="F882">
            <v>150.67734175527553</v>
          </cell>
        </row>
        <row r="883">
          <cell r="B883">
            <v>1760</v>
          </cell>
          <cell r="F883">
            <v>150.5853683129224</v>
          </cell>
        </row>
        <row r="884">
          <cell r="B884">
            <v>1762</v>
          </cell>
          <cell r="F884">
            <v>150.49152462184134</v>
          </cell>
        </row>
        <row r="885">
          <cell r="B885">
            <v>1764</v>
          </cell>
          <cell r="F885">
            <v>150.3961550283458</v>
          </cell>
        </row>
        <row r="886">
          <cell r="B886">
            <v>1766</v>
          </cell>
          <cell r="F886">
            <v>150.29960868236373</v>
          </cell>
        </row>
        <row r="887">
          <cell r="B887">
            <v>1768</v>
          </cell>
          <cell r="F887">
            <v>150.2022382965643</v>
          </cell>
        </row>
        <row r="888">
          <cell r="B888">
            <v>1770</v>
          </cell>
          <cell r="F888">
            <v>150.1043988889065</v>
          </cell>
        </row>
        <row r="889">
          <cell r="B889">
            <v>1772</v>
          </cell>
          <cell r="F889">
            <v>150.00644651271875</v>
          </cell>
        </row>
        <row r="890">
          <cell r="B890">
            <v>1774</v>
          </cell>
          <cell r="F890">
            <v>149.9087369785706</v>
          </cell>
        </row>
        <row r="891">
          <cell r="B891">
            <v>1776</v>
          </cell>
          <cell r="F891">
            <v>149.8116245723424</v>
          </cell>
        </row>
        <row r="892">
          <cell r="B892">
            <v>1778</v>
          </cell>
          <cell r="F892">
            <v>149.7154607740282</v>
          </cell>
        </row>
        <row r="893">
          <cell r="B893">
            <v>1780</v>
          </cell>
          <cell r="F893">
            <v>149.62059298192568</v>
          </cell>
        </row>
        <row r="894">
          <cell r="B894">
            <v>1782</v>
          </cell>
          <cell r="F894">
            <v>149.5273632469651</v>
          </cell>
        </row>
        <row r="895">
          <cell r="B895">
            <v>1784</v>
          </cell>
          <cell r="F895">
            <v>149.43610702201167</v>
          </cell>
        </row>
        <row r="896">
          <cell r="B896">
            <v>1786</v>
          </cell>
          <cell r="F896">
            <v>149.34715193103412</v>
          </cell>
        </row>
        <row r="897">
          <cell r="B897">
            <v>1788</v>
          </cell>
          <cell r="F897">
            <v>149.26081656307073</v>
          </cell>
        </row>
        <row r="898">
          <cell r="B898">
            <v>1790</v>
          </cell>
          <cell r="F898">
            <v>149.17740929593305</v>
          </cell>
        </row>
        <row r="899">
          <cell r="B899">
            <v>1792</v>
          </cell>
          <cell r="F899">
            <v>149.09722715457355</v>
          </cell>
        </row>
        <row r="900">
          <cell r="B900">
            <v>1794</v>
          </cell>
          <cell r="F900">
            <v>149.02055470899882</v>
          </cell>
        </row>
        <row r="901">
          <cell r="B901">
            <v>1796</v>
          </cell>
          <cell r="F901">
            <v>148.9476630165346</v>
          </cell>
        </row>
        <row r="902">
          <cell r="B902">
            <v>1798</v>
          </cell>
          <cell r="F902">
            <v>148.87880861314483</v>
          </cell>
        </row>
        <row r="903">
          <cell r="B903">
            <v>1800</v>
          </cell>
          <cell r="F903">
            <v>148.81423255836958</v>
          </cell>
        </row>
        <row r="904">
          <cell r="B904">
            <v>1802</v>
          </cell>
          <cell r="F904">
            <v>148.7541595382765</v>
          </cell>
        </row>
        <row r="905">
          <cell r="B905">
            <v>1804</v>
          </cell>
          <cell r="F905">
            <v>148.69879703062017</v>
          </cell>
        </row>
        <row r="906">
          <cell r="B906">
            <v>1806</v>
          </cell>
          <cell r="F906">
            <v>148.64833453616995</v>
          </cell>
        </row>
        <row r="907">
          <cell r="B907">
            <v>1808</v>
          </cell>
          <cell r="F907">
            <v>148.6029428799016</v>
          </cell>
        </row>
        <row r="908">
          <cell r="B908">
            <v>1810</v>
          </cell>
          <cell r="F908">
            <v>148.56277358545466</v>
          </cell>
        </row>
        <row r="909">
          <cell r="B909">
            <v>1812</v>
          </cell>
          <cell r="F909">
            <v>148.52795832593293</v>
          </cell>
        </row>
        <row r="910">
          <cell r="B910">
            <v>1814</v>
          </cell>
          <cell r="F910">
            <v>148.49860845377697</v>
          </cell>
        </row>
        <row r="911">
          <cell r="B911">
            <v>1816</v>
          </cell>
          <cell r="F911">
            <v>148.4748146120621</v>
          </cell>
        </row>
        <row r="912">
          <cell r="B912">
            <v>1818</v>
          </cell>
          <cell r="F912">
            <v>148.45664642918044</v>
          </cell>
        </row>
        <row r="913">
          <cell r="B913">
            <v>1820</v>
          </cell>
          <cell r="F913">
            <v>148.44415229845012</v>
          </cell>
        </row>
        <row r="914">
          <cell r="B914">
            <v>1822</v>
          </cell>
          <cell r="F914">
            <v>148.43735924376523</v>
          </cell>
        </row>
        <row r="915">
          <cell r="B915">
            <v>1824</v>
          </cell>
          <cell r="F915">
            <v>148.4362728719571</v>
          </cell>
        </row>
        <row r="916">
          <cell r="B916">
            <v>1826</v>
          </cell>
          <cell r="F916">
            <v>148.44087741208824</v>
          </cell>
        </row>
        <row r="917">
          <cell r="B917">
            <v>1828</v>
          </cell>
          <cell r="F917">
            <v>148.45113584144337</v>
          </cell>
        </row>
        <row r="918">
          <cell r="B918">
            <v>1830</v>
          </cell>
          <cell r="F918">
            <v>148.46699009752862</v>
          </cell>
        </row>
        <row r="919">
          <cell r="B919">
            <v>1832</v>
          </cell>
          <cell r="F919">
            <v>148.4883613749362</v>
          </cell>
        </row>
        <row r="920">
          <cell r="B920">
            <v>1834</v>
          </cell>
          <cell r="F920">
            <v>148.51515050548824</v>
          </cell>
        </row>
        <row r="921">
          <cell r="B921">
            <v>1836</v>
          </cell>
          <cell r="F921">
            <v>148.5472384196398</v>
          </cell>
        </row>
        <row r="922">
          <cell r="B922">
            <v>1838</v>
          </cell>
          <cell r="F922">
            <v>148.58448668670306</v>
          </cell>
        </row>
        <row r="923">
          <cell r="B923">
            <v>1840</v>
          </cell>
          <cell r="F923">
            <v>148.62673813105533</v>
          </cell>
        </row>
        <row r="924">
          <cell r="B924">
            <v>1842</v>
          </cell>
          <cell r="F924">
            <v>148.67381752111535</v>
          </cell>
        </row>
        <row r="925">
          <cell r="B925">
            <v>1844</v>
          </cell>
          <cell r="F925">
            <v>148.7255323275209</v>
          </cell>
        </row>
        <row r="926">
          <cell r="B926">
            <v>1846</v>
          </cell>
          <cell r="F926">
            <v>148.78167354661514</v>
          </cell>
        </row>
        <row r="927">
          <cell r="B927">
            <v>1848</v>
          </cell>
          <cell r="F927">
            <v>148.84201658505498</v>
          </cell>
        </row>
        <row r="928">
          <cell r="B928">
            <v>1850</v>
          </cell>
          <cell r="F928">
            <v>148.9063222010922</v>
          </cell>
        </row>
        <row r="929">
          <cell r="B929">
            <v>1852</v>
          </cell>
          <cell r="F929">
            <v>148.9743374978489</v>
          </cell>
        </row>
        <row r="930">
          <cell r="B930">
            <v>1854</v>
          </cell>
          <cell r="F930">
            <v>149.04579696371528</v>
          </cell>
        </row>
        <row r="931">
          <cell r="B931">
            <v>1856</v>
          </cell>
          <cell r="F931">
            <v>149.12042355483854</v>
          </cell>
        </row>
        <row r="932">
          <cell r="B932">
            <v>1858</v>
          </cell>
          <cell r="F932">
            <v>149.19792981454944</v>
          </cell>
        </row>
        <row r="933">
          <cell r="B933">
            <v>1860</v>
          </cell>
          <cell r="F933">
            <v>149.27801902448522</v>
          </cell>
        </row>
        <row r="934">
          <cell r="B934">
            <v>1862</v>
          </cell>
          <cell r="F934">
            <v>149.36038638211582</v>
          </cell>
        </row>
        <row r="935">
          <cell r="B935">
            <v>1864</v>
          </cell>
          <cell r="F935">
            <v>149.44472019936254</v>
          </cell>
        </row>
        <row r="936">
          <cell r="B936">
            <v>1866</v>
          </cell>
          <cell r="F936">
            <v>149.53070311701254</v>
          </cell>
        </row>
        <row r="937">
          <cell r="B937">
            <v>1868</v>
          </cell>
          <cell r="F937">
            <v>149.61801332967974</v>
          </cell>
        </row>
        <row r="938">
          <cell r="B938">
            <v>1870</v>
          </cell>
          <cell r="F938">
            <v>149.70632581613808</v>
          </cell>
        </row>
        <row r="939">
          <cell r="B939">
            <v>1872</v>
          </cell>
          <cell r="F939">
            <v>149.79531356995588</v>
          </cell>
        </row>
        <row r="940">
          <cell r="B940">
            <v>1874</v>
          </cell>
          <cell r="F940">
            <v>149.88464882548982</v>
          </cell>
        </row>
        <row r="941">
          <cell r="B941">
            <v>1876</v>
          </cell>
          <cell r="F941">
            <v>149.9740042744462</v>
          </cell>
        </row>
        <row r="942">
          <cell r="B942">
            <v>1878</v>
          </cell>
          <cell r="F942">
            <v>150.0630542683904</v>
          </cell>
        </row>
        <row r="943">
          <cell r="B943">
            <v>1880</v>
          </cell>
          <cell r="F943">
            <v>150.15147600277297</v>
          </cell>
        </row>
        <row r="944">
          <cell r="B944">
            <v>1882</v>
          </cell>
          <cell r="F944">
            <v>150.23895067824503</v>
          </cell>
        </row>
        <row r="945">
          <cell r="B945">
            <v>1884</v>
          </cell>
          <cell r="F945">
            <v>150.32516463525218</v>
          </cell>
        </row>
        <row r="946">
          <cell r="B946">
            <v>1886</v>
          </cell>
          <cell r="F946">
            <v>150.40981045812174</v>
          </cell>
        </row>
        <row r="947">
          <cell r="B947">
            <v>1888</v>
          </cell>
          <cell r="F947">
            <v>150.49258804509134</v>
          </cell>
        </row>
        <row r="948">
          <cell r="B948">
            <v>1890</v>
          </cell>
          <cell r="F948">
            <v>150.57320564096605</v>
          </cell>
        </row>
        <row r="949">
          <cell r="B949">
            <v>1892</v>
          </cell>
          <cell r="F949">
            <v>150.65138082933106</v>
          </cell>
        </row>
        <row r="950">
          <cell r="B950">
            <v>1894</v>
          </cell>
          <cell r="F950">
            <v>150.72684148149023</v>
          </cell>
        </row>
        <row r="951">
          <cell r="B951">
            <v>1896</v>
          </cell>
          <cell r="F951">
            <v>150.79932665954016</v>
          </cell>
        </row>
        <row r="952">
          <cell r="B952">
            <v>1898</v>
          </cell>
          <cell r="F952">
            <v>150.8685874712284</v>
          </cell>
        </row>
        <row r="953">
          <cell r="B953">
            <v>1900</v>
          </cell>
          <cell r="F953">
            <v>150.9343878744774</v>
          </cell>
        </row>
        <row r="954">
          <cell r="B954">
            <v>1902</v>
          </cell>
          <cell r="F954">
            <v>150.99650542968405</v>
          </cell>
        </row>
        <row r="955">
          <cell r="B955">
            <v>1904</v>
          </cell>
          <cell r="F955">
            <v>151.0547319981264</v>
          </cell>
        </row>
        <row r="956">
          <cell r="B956">
            <v>1906</v>
          </cell>
          <cell r="F956">
            <v>151.1088743850226</v>
          </cell>
        </row>
        <row r="957">
          <cell r="B957">
            <v>1908</v>
          </cell>
          <cell r="F957">
            <v>151.1587549259936</v>
          </cell>
        </row>
        <row r="958">
          <cell r="B958">
            <v>1910</v>
          </cell>
          <cell r="F958">
            <v>151.20421201587828</v>
          </cell>
        </row>
        <row r="959">
          <cell r="B959">
            <v>1912</v>
          </cell>
          <cell r="F959">
            <v>151.2451005790385</v>
          </cell>
        </row>
        <row r="960">
          <cell r="B960">
            <v>1914</v>
          </cell>
          <cell r="F960">
            <v>151.28129248047082</v>
          </cell>
        </row>
        <row r="961">
          <cell r="B961">
            <v>1916</v>
          </cell>
          <cell r="F961">
            <v>151.31267687721353</v>
          </cell>
        </row>
        <row r="962">
          <cell r="B962">
            <v>1918</v>
          </cell>
          <cell r="F962">
            <v>151.3391605096993</v>
          </cell>
        </row>
        <row r="963">
          <cell r="B963">
            <v>1920</v>
          </cell>
          <cell r="F963">
            <v>151.36066793285826</v>
          </cell>
        </row>
        <row r="964">
          <cell r="B964">
            <v>1922</v>
          </cell>
          <cell r="F964">
            <v>151.37714168692327</v>
          </cell>
        </row>
        <row r="965">
          <cell r="B965">
            <v>1924</v>
          </cell>
          <cell r="F965">
            <v>151.3885424080277</v>
          </cell>
        </row>
        <row r="966">
          <cell r="B966">
            <v>1926</v>
          </cell>
          <cell r="F966">
            <v>151.3948488788205</v>
          </cell>
        </row>
        <row r="967">
          <cell r="B967">
            <v>1928</v>
          </cell>
          <cell r="F967">
            <v>151.39605801944907</v>
          </cell>
        </row>
        <row r="968">
          <cell r="B968">
            <v>1930</v>
          </cell>
          <cell r="F968">
            <v>151.3921848193837</v>
          </cell>
        </row>
        <row r="969">
          <cell r="B969">
            <v>1932</v>
          </cell>
          <cell r="F969">
            <v>151.3832622106758</v>
          </cell>
        </row>
        <row r="970">
          <cell r="B970">
            <v>1934</v>
          </cell>
          <cell r="F970">
            <v>151.3693408833564</v>
          </cell>
        </row>
        <row r="971">
          <cell r="B971">
            <v>1936</v>
          </cell>
          <cell r="F971">
            <v>151.3504890437939</v>
          </cell>
        </row>
        <row r="972">
          <cell r="B972">
            <v>1938</v>
          </cell>
          <cell r="F972">
            <v>151.326792116942</v>
          </cell>
        </row>
        <row r="973">
          <cell r="B973">
            <v>1940</v>
          </cell>
          <cell r="F973">
            <v>151.29835239351655</v>
          </cell>
        </row>
        <row r="974">
          <cell r="B974">
            <v>1942</v>
          </cell>
          <cell r="F974">
            <v>151.26528862325227</v>
          </cell>
        </row>
        <row r="975">
          <cell r="B975">
            <v>1944</v>
          </cell>
          <cell r="F975">
            <v>151.227735555498</v>
          </cell>
        </row>
        <row r="976">
          <cell r="B976">
            <v>1946</v>
          </cell>
          <cell r="F976">
            <v>151.18584342852267</v>
          </cell>
        </row>
        <row r="977">
          <cell r="B977">
            <v>1948</v>
          </cell>
          <cell r="F977">
            <v>151.13977740901578</v>
          </cell>
        </row>
        <row r="978">
          <cell r="B978">
            <v>1950</v>
          </cell>
          <cell r="F978">
            <v>151.0897169833813</v>
          </cell>
        </row>
        <row r="979">
          <cell r="B979">
            <v>1952</v>
          </cell>
          <cell r="F979">
            <v>151.03585530254205</v>
          </cell>
        </row>
        <row r="980">
          <cell r="B980">
            <v>1954</v>
          </cell>
          <cell r="F980">
            <v>150.97839848209037</v>
          </cell>
        </row>
        <row r="981">
          <cell r="B981">
            <v>1956</v>
          </cell>
          <cell r="F981">
            <v>150.91756485974443</v>
          </cell>
        </row>
        <row r="982">
          <cell r="B982">
            <v>1958</v>
          </cell>
          <cell r="F982">
            <v>150.85358421219388</v>
          </cell>
        </row>
        <row r="983">
          <cell r="B983">
            <v>1960</v>
          </cell>
          <cell r="F983">
            <v>150.7866969335464</v>
          </cell>
        </row>
        <row r="984">
          <cell r="B984">
            <v>1962</v>
          </cell>
          <cell r="F984">
            <v>150.71715317771688</v>
          </cell>
        </row>
        <row r="985">
          <cell r="B985">
            <v>1964</v>
          </cell>
          <cell r="F985">
            <v>150.6452119672308</v>
          </cell>
        </row>
        <row r="986">
          <cell r="B986">
            <v>1966</v>
          </cell>
          <cell r="F986">
            <v>150.57114027104808</v>
          </cell>
        </row>
        <row r="987">
          <cell r="B987">
            <v>1968</v>
          </cell>
          <cell r="F987">
            <v>150.49521205414385</v>
          </cell>
        </row>
        <row r="988">
          <cell r="B988">
            <v>1970</v>
          </cell>
          <cell r="F988">
            <v>150.41770730171743</v>
          </cell>
        </row>
        <row r="989">
          <cell r="B989">
            <v>1972</v>
          </cell>
          <cell r="F989">
            <v>150.33891102102973</v>
          </cell>
        </row>
        <row r="990">
          <cell r="B990">
            <v>1974</v>
          </cell>
          <cell r="F990">
            <v>150.2591122239989</v>
          </cell>
        </row>
        <row r="991">
          <cell r="B991">
            <v>1976</v>
          </cell>
          <cell r="F991">
            <v>150.1786028938083</v>
          </cell>
        </row>
        <row r="992">
          <cell r="B992">
            <v>1978</v>
          </cell>
          <cell r="F992">
            <v>150.09767693890007</v>
          </cell>
        </row>
        <row r="993">
          <cell r="B993">
            <v>1980</v>
          </cell>
          <cell r="F993">
            <v>150.01662913784196</v>
          </cell>
        </row>
        <row r="994">
          <cell r="B994">
            <v>1982</v>
          </cell>
          <cell r="F994">
            <v>149.93575407865882</v>
          </cell>
        </row>
        <row r="995">
          <cell r="B995">
            <v>1984</v>
          </cell>
          <cell r="F995">
            <v>149.8553450963176</v>
          </cell>
        </row>
        <row r="996">
          <cell r="B996">
            <v>1986</v>
          </cell>
          <cell r="F996">
            <v>149.77569321213917</v>
          </cell>
        </row>
        <row r="997">
          <cell r="B997">
            <v>1988</v>
          </cell>
          <cell r="F997">
            <v>149.69708607898284</v>
          </cell>
        </row>
        <row r="998">
          <cell r="B998">
            <v>1990</v>
          </cell>
          <cell r="F998">
            <v>149.61980693610815</v>
          </cell>
        </row>
        <row r="999">
          <cell r="B999">
            <v>1992</v>
          </cell>
          <cell r="F999">
            <v>149.54413357766242</v>
          </cell>
        </row>
        <row r="1000">
          <cell r="B1000">
            <v>1994</v>
          </cell>
          <cell r="F1000">
            <v>149.4703373387672</v>
          </cell>
        </row>
      </sheetData>
      <sheetData sheetId="2">
        <row r="3">
          <cell r="B3">
            <v>0</v>
          </cell>
          <cell r="F3">
            <v>149.35395</v>
          </cell>
        </row>
        <row r="4">
          <cell r="B4">
            <v>5</v>
          </cell>
          <cell r="F4">
            <v>150.57606774544877</v>
          </cell>
        </row>
        <row r="5">
          <cell r="B5">
            <v>10</v>
          </cell>
          <cell r="F5">
            <v>151.74366485398522</v>
          </cell>
        </row>
        <row r="6">
          <cell r="B6">
            <v>15</v>
          </cell>
          <cell r="F6">
            <v>152.8325489732888</v>
          </cell>
        </row>
        <row r="7">
          <cell r="B7">
            <v>20</v>
          </cell>
          <cell r="F7">
            <v>153.8213890550994</v>
          </cell>
        </row>
        <row r="8">
          <cell r="B8">
            <v>25</v>
          </cell>
          <cell r="F8">
            <v>154.69199789578684</v>
          </cell>
        </row>
        <row r="9">
          <cell r="B9">
            <v>30</v>
          </cell>
          <cell r="F9">
            <v>155.4295102009403</v>
          </cell>
        </row>
        <row r="10">
          <cell r="B10">
            <v>35</v>
          </cell>
          <cell r="F10">
            <v>156.02247158267565</v>
          </cell>
        </row>
        <row r="11">
          <cell r="B11">
            <v>40</v>
          </cell>
          <cell r="F11">
            <v>156.46285389601775</v>
          </cell>
        </row>
        <row r="12">
          <cell r="B12">
            <v>45</v>
          </cell>
          <cell r="F12">
            <v>156.74601120311584</v>
          </cell>
        </row>
        <row r="13">
          <cell r="B13">
            <v>50</v>
          </cell>
          <cell r="F13">
            <v>156.87058861446255</v>
          </cell>
        </row>
        <row r="14">
          <cell r="B14">
            <v>55</v>
          </cell>
          <cell r="F14">
            <v>156.8383937577605</v>
          </cell>
        </row>
        <row r="15">
          <cell r="B15">
            <v>60</v>
          </cell>
          <cell r="F15">
            <v>156.65423803090383</v>
          </cell>
        </row>
        <row r="16">
          <cell r="B16">
            <v>65</v>
          </cell>
          <cell r="F16">
            <v>156.3257523590925</v>
          </cell>
        </row>
        <row r="17">
          <cell r="B17">
            <v>70</v>
          </cell>
          <cell r="F17">
            <v>155.86318005744002</v>
          </cell>
        </row>
        <row r="18">
          <cell r="B18">
            <v>75</v>
          </cell>
          <cell r="F18">
            <v>155.2791476906399</v>
          </cell>
        </row>
        <row r="19">
          <cell r="B19">
            <v>80</v>
          </cell>
          <cell r="F19">
            <v>154.58841356653042</v>
          </cell>
        </row>
        <row r="20">
          <cell r="B20">
            <v>85</v>
          </cell>
          <cell r="F20">
            <v>153.80759272156345</v>
          </cell>
        </row>
        <row r="21">
          <cell r="B21">
            <v>90</v>
          </cell>
          <cell r="F21">
            <v>152.95485696181854</v>
          </cell>
        </row>
        <row r="22">
          <cell r="B22">
            <v>95</v>
          </cell>
          <cell r="F22">
            <v>152.04960871622342</v>
          </cell>
        </row>
        <row r="23">
          <cell r="B23">
            <v>100</v>
          </cell>
          <cell r="F23">
            <v>151.11212813697287</v>
          </cell>
        </row>
        <row r="24">
          <cell r="B24">
            <v>105</v>
          </cell>
          <cell r="F24">
            <v>150.16319403453872</v>
          </cell>
        </row>
        <row r="25">
          <cell r="B25">
            <v>110</v>
          </cell>
          <cell r="F25">
            <v>149.22368083285878</v>
          </cell>
        </row>
        <row r="26">
          <cell r="B26">
            <v>115</v>
          </cell>
          <cell r="F26">
            <v>148.31413571893358</v>
          </cell>
        </row>
        <row r="27">
          <cell r="B27">
            <v>120</v>
          </cell>
          <cell r="F27">
            <v>147.4543424473237</v>
          </cell>
        </row>
        <row r="28">
          <cell r="B28">
            <v>125</v>
          </cell>
          <cell r="F28">
            <v>146.66288070512655</v>
          </cell>
        </row>
        <row r="29">
          <cell r="B29">
            <v>130</v>
          </cell>
          <cell r="F29">
            <v>145.9566923583004</v>
          </cell>
        </row>
        <row r="30">
          <cell r="B30">
            <v>135</v>
          </cell>
          <cell r="F30">
            <v>145.35066805084676</v>
          </cell>
        </row>
        <row r="31">
          <cell r="B31">
            <v>140</v>
          </cell>
          <cell r="F31">
            <v>144.85726924689556</v>
          </cell>
        </row>
        <row r="32">
          <cell r="B32">
            <v>145</v>
          </cell>
          <cell r="F32">
            <v>144.48620161697252</v>
          </cell>
        </row>
        <row r="33">
          <cell r="B33">
            <v>150</v>
          </cell>
          <cell r="F33">
            <v>144.24415542626284</v>
          </cell>
        </row>
        <row r="34">
          <cell r="B34">
            <v>155</v>
          </cell>
          <cell r="F34">
            <v>144.1346271074592</v>
          </cell>
        </row>
        <row r="35">
          <cell r="B35">
            <v>160</v>
          </cell>
          <cell r="F35">
            <v>144.1578334301047</v>
          </cell>
        </row>
        <row r="36">
          <cell r="B36">
            <v>165</v>
          </cell>
          <cell r="F36">
            <v>144.310725696234</v>
          </cell>
        </row>
        <row r="37">
          <cell r="B37">
            <v>170</v>
          </cell>
          <cell r="F37">
            <v>144.5871064461768</v>
          </cell>
        </row>
        <row r="38">
          <cell r="B38">
            <v>175</v>
          </cell>
          <cell r="F38">
            <v>144.97784564894408</v>
          </cell>
        </row>
        <row r="39">
          <cell r="B39">
            <v>180</v>
          </cell>
          <cell r="F39">
            <v>145.4711877909185</v>
          </cell>
        </row>
        <row r="40">
          <cell r="B40">
            <v>185</v>
          </cell>
          <cell r="F40">
            <v>146.0531362213703</v>
          </cell>
        </row>
        <row r="41">
          <cell r="B41">
            <v>190</v>
          </cell>
          <cell r="F41">
            <v>146.70789708197654</v>
          </cell>
        </row>
        <row r="42">
          <cell r="B42">
            <v>195</v>
          </cell>
          <cell r="F42">
            <v>147.41836253798562</v>
          </cell>
        </row>
        <row r="43">
          <cell r="B43">
            <v>200</v>
          </cell>
          <cell r="F43">
            <v>148.16661205547032</v>
          </cell>
        </row>
        <row r="44">
          <cell r="B44">
            <v>205</v>
          </cell>
          <cell r="F44">
            <v>148.93441113362528</v>
          </cell>
        </row>
        <row r="45">
          <cell r="B45">
            <v>210</v>
          </cell>
          <cell r="F45">
            <v>149.70368900145436</v>
          </cell>
        </row>
        <row r="46">
          <cell r="B46">
            <v>215</v>
          </cell>
          <cell r="F46">
            <v>150.45697996543103</v>
          </cell>
        </row>
        <row r="47">
          <cell r="B47">
            <v>220</v>
          </cell>
          <cell r="F47">
            <v>151.17781690236004</v>
          </cell>
        </row>
        <row r="48">
          <cell r="B48">
            <v>225</v>
          </cell>
          <cell r="F48">
            <v>151.85106937250268</v>
          </cell>
        </row>
        <row r="49">
          <cell r="B49">
            <v>230</v>
          </cell>
          <cell r="F49">
            <v>152.4632225809812</v>
          </cell>
        </row>
        <row r="50">
          <cell r="B50">
            <v>235</v>
          </cell>
          <cell r="F50">
            <v>153.00259664123053</v>
          </cell>
        </row>
        <row r="51">
          <cell r="B51">
            <v>240</v>
          </cell>
          <cell r="F51">
            <v>153.45950811490582</v>
          </cell>
        </row>
        <row r="52">
          <cell r="B52">
            <v>245</v>
          </cell>
          <cell r="F52">
            <v>153.82637755757565</v>
          </cell>
        </row>
        <row r="53">
          <cell r="B53">
            <v>250</v>
          </cell>
          <cell r="F53">
            <v>154.0977878243854</v>
          </cell>
        </row>
        <row r="54">
          <cell r="B54">
            <v>255</v>
          </cell>
          <cell r="F54">
            <v>154.27049828705285</v>
          </cell>
        </row>
        <row r="55">
          <cell r="B55">
            <v>260</v>
          </cell>
          <cell r="F55">
            <v>154.3434200219221</v>
          </cell>
        </row>
        <row r="56">
          <cell r="B56">
            <v>265</v>
          </cell>
          <cell r="F56">
            <v>154.31755659798486</v>
          </cell>
        </row>
        <row r="57">
          <cell r="B57">
            <v>270</v>
          </cell>
          <cell r="F57">
            <v>154.19591446571428</v>
          </cell>
        </row>
        <row r="58">
          <cell r="B58">
            <v>275</v>
          </cell>
          <cell r="F58">
            <v>153.98338624549214</v>
          </cell>
        </row>
        <row r="59">
          <cell r="B59">
            <v>280</v>
          </cell>
          <cell r="F59">
            <v>153.6866095382228</v>
          </cell>
        </row>
        <row r="60">
          <cell r="B60">
            <v>285</v>
          </cell>
          <cell r="F60">
            <v>153.31380330662586</v>
          </cell>
        </row>
        <row r="61">
          <cell r="B61">
            <v>290</v>
          </cell>
          <cell r="F61">
            <v>152.87458345839045</v>
          </cell>
        </row>
        <row r="62">
          <cell r="B62">
            <v>295</v>
          </cell>
          <cell r="F62">
            <v>152.3797590380437</v>
          </cell>
        </row>
        <row r="63">
          <cell r="B63">
            <v>300</v>
          </cell>
          <cell r="F63">
            <v>151.84111042343707</v>
          </cell>
        </row>
        <row r="64">
          <cell r="B64">
            <v>305</v>
          </cell>
          <cell r="F64">
            <v>151.27115113158032</v>
          </cell>
        </row>
        <row r="65">
          <cell r="B65">
            <v>310</v>
          </cell>
          <cell r="F65">
            <v>150.6828752602267</v>
          </cell>
        </row>
        <row r="66">
          <cell r="B66">
            <v>315</v>
          </cell>
          <cell r="F66">
            <v>150.08949320554981</v>
          </cell>
        </row>
        <row r="67">
          <cell r="B67">
            <v>320</v>
          </cell>
          <cell r="F67">
            <v>149.50415906729327</v>
          </cell>
        </row>
        <row r="68">
          <cell r="B68">
            <v>325</v>
          </cell>
          <cell r="F68">
            <v>148.9396940302336</v>
          </cell>
        </row>
        <row r="69">
          <cell r="B69">
            <v>330</v>
          </cell>
          <cell r="F69">
            <v>148.4083109282277</v>
          </cell>
        </row>
        <row r="70">
          <cell r="B70">
            <v>335</v>
          </cell>
          <cell r="F70">
            <v>147.92134607349087</v>
          </cell>
        </row>
        <row r="71">
          <cell r="B71">
            <v>340</v>
          </cell>
          <cell r="F71">
            <v>147.4890051767778</v>
          </cell>
        </row>
        <row r="72">
          <cell r="B72">
            <v>345</v>
          </cell>
          <cell r="F72">
            <v>147.12013069614267</v>
          </cell>
        </row>
        <row r="73">
          <cell r="B73">
            <v>350</v>
          </cell>
          <cell r="F73">
            <v>146.82199813839176</v>
          </cell>
        </row>
        <row r="74">
          <cell r="B74">
            <v>355</v>
          </cell>
          <cell r="F74">
            <v>146.6001486175162</v>
          </cell>
        </row>
        <row r="75">
          <cell r="B75">
            <v>360</v>
          </cell>
          <cell r="F75">
            <v>146.45826429325848</v>
          </cell>
        </row>
        <row r="76">
          <cell r="B76">
            <v>365</v>
          </cell>
          <cell r="F76">
            <v>146.39809215237426</v>
          </cell>
        </row>
        <row r="77">
          <cell r="B77">
            <v>370</v>
          </cell>
          <cell r="F77">
            <v>146.41941998244718</v>
          </cell>
        </row>
        <row r="78">
          <cell r="B78">
            <v>375</v>
          </cell>
          <cell r="F78">
            <v>146.5201063999636</v>
          </cell>
        </row>
        <row r="79">
          <cell r="B79">
            <v>380</v>
          </cell>
          <cell r="F79">
            <v>146.69616455411057</v>
          </cell>
        </row>
        <row r="80">
          <cell r="B80">
            <v>385</v>
          </cell>
          <cell r="F80">
            <v>146.94189679562018</v>
          </cell>
        </row>
        <row r="81">
          <cell r="B81">
            <v>390</v>
          </cell>
          <cell r="F81">
            <v>147.25007535653367</v>
          </cell>
        </row>
        <row r="82">
          <cell r="B82">
            <v>395</v>
          </cell>
          <cell r="F82">
            <v>147.61216211194107</v>
          </cell>
        </row>
        <row r="83">
          <cell r="B83">
            <v>400</v>
          </cell>
          <cell r="F83">
            <v>148.01855894549996</v>
          </cell>
        </row>
        <row r="84">
          <cell r="B84">
            <v>405</v>
          </cell>
          <cell r="F84">
            <v>148.4588792309024</v>
          </cell>
        </row>
        <row r="85">
          <cell r="B85">
            <v>410</v>
          </cell>
          <cell r="F85">
            <v>148.92223052880752</v>
          </cell>
        </row>
        <row r="86">
          <cell r="B86">
            <v>415</v>
          </cell>
          <cell r="F86">
            <v>149.39749877846234</v>
          </cell>
        </row>
        <row r="87">
          <cell r="B87">
            <v>420</v>
          </cell>
          <cell r="F87">
            <v>149.87362497263973</v>
          </cell>
        </row>
        <row r="88">
          <cell r="B88">
            <v>425</v>
          </cell>
          <cell r="F88">
            <v>150.33986643503906</v>
          </cell>
        </row>
        <row r="89">
          <cell r="B89">
            <v>430</v>
          </cell>
          <cell r="F89">
            <v>150.7860362339643</v>
          </cell>
        </row>
        <row r="90">
          <cell r="B90">
            <v>435</v>
          </cell>
          <cell r="F90">
            <v>151.20271581916657</v>
          </cell>
        </row>
        <row r="91">
          <cell r="B91">
            <v>440</v>
          </cell>
          <cell r="F91">
            <v>151.58143752379493</v>
          </cell>
        </row>
        <row r="92">
          <cell r="B92">
            <v>445</v>
          </cell>
          <cell r="F92">
            <v>151.91483501734157</v>
          </cell>
        </row>
        <row r="93">
          <cell r="B93">
            <v>450</v>
          </cell>
          <cell r="F93">
            <v>152.19676104694156</v>
          </cell>
        </row>
        <row r="94">
          <cell r="B94">
            <v>455</v>
          </cell>
          <cell r="F94">
            <v>152.42237281643418</v>
          </cell>
        </row>
        <row r="95">
          <cell r="B95">
            <v>460</v>
          </cell>
          <cell r="F95">
            <v>152.58818611047352</v>
          </cell>
        </row>
        <row r="96">
          <cell r="B96">
            <v>465</v>
          </cell>
          <cell r="F96">
            <v>152.6920997865793</v>
          </cell>
        </row>
        <row r="97">
          <cell r="B97">
            <v>470</v>
          </cell>
          <cell r="F97">
            <v>152.73339256260448</v>
          </cell>
        </row>
        <row r="98">
          <cell r="B98">
            <v>475</v>
          </cell>
          <cell r="F98">
            <v>152.71269416375333</v>
          </cell>
        </row>
        <row r="99">
          <cell r="B99">
            <v>480</v>
          </cell>
          <cell r="F99">
            <v>152.6319329101899</v>
          </cell>
        </row>
        <row r="100">
          <cell r="B100">
            <v>485</v>
          </cell>
          <cell r="F100">
            <v>152.49426177132227</v>
          </cell>
        </row>
        <row r="101">
          <cell r="B101">
            <v>490</v>
          </cell>
          <cell r="F101">
            <v>152.30396482977326</v>
          </cell>
        </row>
        <row r="102">
          <cell r="B102">
            <v>495</v>
          </cell>
          <cell r="F102">
            <v>152.06634602398182</v>
          </cell>
        </row>
        <row r="103">
          <cell r="B103">
            <v>500</v>
          </cell>
          <cell r="F103">
            <v>151.78760200246077</v>
          </cell>
        </row>
        <row r="104">
          <cell r="B104">
            <v>505</v>
          </cell>
          <cell r="F104">
            <v>151.47468094550882</v>
          </cell>
        </row>
        <row r="105">
          <cell r="B105">
            <v>510</v>
          </cell>
          <cell r="F105">
            <v>151.13512930341207</v>
          </cell>
        </row>
        <row r="106">
          <cell r="B106">
            <v>515</v>
          </cell>
          <cell r="F106">
            <v>150.7769285669739</v>
          </cell>
        </row>
        <row r="107">
          <cell r="B107">
            <v>520</v>
          </cell>
          <cell r="F107">
            <v>150.40832442120276</v>
          </cell>
        </row>
        <row r="108">
          <cell r="B108">
            <v>525</v>
          </cell>
          <cell r="F108">
            <v>150.03765092264953</v>
          </cell>
        </row>
        <row r="109">
          <cell r="B109">
            <v>530</v>
          </cell>
          <cell r="F109">
            <v>149.67315266408934</v>
          </cell>
        </row>
        <row r="110">
          <cell r="B110">
            <v>535</v>
          </cell>
          <cell r="F110">
            <v>149.3228082190942</v>
          </cell>
        </row>
        <row r="111">
          <cell r="B111">
            <v>540</v>
          </cell>
          <cell r="F111">
            <v>148.994158460229</v>
          </cell>
        </row>
        <row r="112">
          <cell r="B112">
            <v>545</v>
          </cell>
          <cell r="F112">
            <v>148.69414358131604</v>
          </cell>
        </row>
        <row r="113">
          <cell r="B113">
            <v>550</v>
          </cell>
          <cell r="F113">
            <v>148.42895278876153</v>
          </cell>
        </row>
        <row r="114">
          <cell r="B114">
            <v>555</v>
          </cell>
          <cell r="F114">
            <v>148.2038906239485</v>
          </cell>
        </row>
        <row r="115">
          <cell r="B115">
            <v>560</v>
          </cell>
          <cell r="F115">
            <v>148.0232637087997</v>
          </cell>
        </row>
        <row r="116">
          <cell r="B116">
            <v>565</v>
          </cell>
          <cell r="F116">
            <v>147.89029135014962</v>
          </cell>
        </row>
        <row r="117">
          <cell r="B117">
            <v>570</v>
          </cell>
          <cell r="F117">
            <v>147.8070428890475</v>
          </cell>
        </row>
        <row r="118">
          <cell r="B118">
            <v>575</v>
          </cell>
          <cell r="F118">
            <v>147.77440394773112</v>
          </cell>
        </row>
        <row r="119">
          <cell r="B119">
            <v>580</v>
          </cell>
          <cell r="F119">
            <v>147.7920728357532</v>
          </cell>
        </row>
        <row r="120">
          <cell r="B120">
            <v>585</v>
          </cell>
          <cell r="F120">
            <v>147.85858736972756</v>
          </cell>
        </row>
        <row r="121">
          <cell r="B121">
            <v>590</v>
          </cell>
          <cell r="F121">
            <v>147.97138129394284</v>
          </cell>
        </row>
        <row r="122">
          <cell r="B122">
            <v>595</v>
          </cell>
          <cell r="F122">
            <v>148.12686842608366</v>
          </cell>
        </row>
        <row r="123">
          <cell r="B123">
            <v>600</v>
          </cell>
          <cell r="F123">
            <v>148.3205516607564</v>
          </cell>
        </row>
        <row r="124">
          <cell r="B124">
            <v>605</v>
          </cell>
          <cell r="F124">
            <v>148.54715310679558</v>
          </cell>
        </row>
        <row r="125">
          <cell r="B125">
            <v>610</v>
          </cell>
          <cell r="F125">
            <v>148.80076096534947</v>
          </cell>
        </row>
        <row r="126">
          <cell r="B126">
            <v>615</v>
          </cell>
          <cell r="F126">
            <v>149.07498831161746</v>
          </cell>
        </row>
        <row r="127">
          <cell r="B127">
            <v>620</v>
          </cell>
          <cell r="F127">
            <v>149.3631387416809</v>
          </cell>
        </row>
        <row r="128">
          <cell r="B128">
            <v>625</v>
          </cell>
          <cell r="F128">
            <v>149.65837388466963</v>
          </cell>
        </row>
        <row r="129">
          <cell r="B129">
            <v>630</v>
          </cell>
          <cell r="F129">
            <v>149.95387803821572</v>
          </cell>
        </row>
        <row r="130">
          <cell r="B130">
            <v>635</v>
          </cell>
          <cell r="F130">
            <v>150.2430156251613</v>
          </cell>
        </row>
        <row r="131">
          <cell r="B131">
            <v>640</v>
          </cell>
          <cell r="F131">
            <v>150.51947774500488</v>
          </cell>
        </row>
        <row r="132">
          <cell r="B132">
            <v>645</v>
          </cell>
          <cell r="F132">
            <v>150.7774147533039</v>
          </cell>
        </row>
        <row r="133">
          <cell r="B133">
            <v>650</v>
          </cell>
          <cell r="F133">
            <v>151.01155249595206</v>
          </cell>
        </row>
        <row r="134">
          <cell r="B134">
            <v>655</v>
          </cell>
          <cell r="F134">
            <v>151.21729050834054</v>
          </cell>
        </row>
        <row r="135">
          <cell r="B135">
            <v>660</v>
          </cell>
          <cell r="F135">
            <v>151.39078112623994</v>
          </cell>
        </row>
        <row r="136">
          <cell r="B136">
            <v>665</v>
          </cell>
          <cell r="F136">
            <v>151.52898902082998</v>
          </cell>
        </row>
        <row r="137">
          <cell r="B137">
            <v>670</v>
          </cell>
          <cell r="F137">
            <v>151.62973115062752</v>
          </cell>
        </row>
        <row r="138">
          <cell r="B138">
            <v>675</v>
          </cell>
          <cell r="F138">
            <v>151.69169751414776</v>
          </cell>
        </row>
        <row r="139">
          <cell r="B139">
            <v>680</v>
          </cell>
          <cell r="F139">
            <v>151.71445339332178</v>
          </cell>
        </row>
        <row r="140">
          <cell r="B140">
            <v>685</v>
          </cell>
          <cell r="F140">
            <v>151.69842400949724</v>
          </cell>
        </row>
        <row r="141">
          <cell r="B141">
            <v>690</v>
          </cell>
          <cell r="F141">
            <v>151.64486268564983</v>
          </cell>
        </row>
        <row r="142">
          <cell r="B142">
            <v>695</v>
          </cell>
          <cell r="F142">
            <v>151.55580373636914</v>
          </cell>
        </row>
        <row r="143">
          <cell r="B143">
            <v>700</v>
          </cell>
          <cell r="F143">
            <v>151.434001407293</v>
          </cell>
        </row>
        <row r="144">
          <cell r="B144">
            <v>705</v>
          </cell>
          <cell r="F144">
            <v>151.28285627243463</v>
          </cell>
        </row>
        <row r="145">
          <cell r="B145">
            <v>710</v>
          </cell>
          <cell r="F145">
            <v>151.10633058310447</v>
          </cell>
        </row>
        <row r="146">
          <cell r="B146">
            <v>715</v>
          </cell>
          <cell r="F146">
            <v>150.90885415431356</v>
          </cell>
        </row>
        <row r="147">
          <cell r="B147">
            <v>720</v>
          </cell>
          <cell r="F147">
            <v>150.69522247826313</v>
          </cell>
        </row>
        <row r="148">
          <cell r="B148">
            <v>725</v>
          </cell>
          <cell r="F148">
            <v>150.47048887038127</v>
          </cell>
        </row>
        <row r="149">
          <cell r="B149">
            <v>730</v>
          </cell>
          <cell r="F149">
            <v>150.23985257802497</v>
          </cell>
        </row>
        <row r="150">
          <cell r="B150">
            <v>735</v>
          </cell>
          <cell r="F150">
            <v>150.0085449084274</v>
          </cell>
        </row>
        <row r="151">
          <cell r="B151">
            <v>740</v>
          </cell>
          <cell r="F151">
            <v>149.78171555057955</v>
          </cell>
        </row>
        <row r="152">
          <cell r="B152">
            <v>745</v>
          </cell>
          <cell r="F152">
            <v>149.5643213629004</v>
          </cell>
        </row>
        <row r="153">
          <cell r="B153">
            <v>750</v>
          </cell>
          <cell r="F153">
            <v>149.36101996068993</v>
          </cell>
        </row>
        <row r="154">
          <cell r="B154">
            <v>755</v>
          </cell>
          <cell r="F154">
            <v>149.17607045005607</v>
          </cell>
        </row>
        <row r="155">
          <cell r="B155">
            <v>760</v>
          </cell>
          <cell r="F155">
            <v>149.0132436048111</v>
          </cell>
        </row>
        <row r="156">
          <cell r="B156">
            <v>765</v>
          </cell>
          <cell r="F156">
            <v>148.87574365867093</v>
          </cell>
        </row>
        <row r="157">
          <cell r="B157">
            <v>770</v>
          </cell>
          <cell r="F157">
            <v>148.76614367961562</v>
          </cell>
        </row>
        <row r="158">
          <cell r="B158">
            <v>775</v>
          </cell>
          <cell r="F158">
            <v>148.68633620407272</v>
          </cell>
        </row>
        <row r="159">
          <cell r="B159">
            <v>780</v>
          </cell>
          <cell r="F159">
            <v>148.63750043908047</v>
          </cell>
        </row>
        <row r="160">
          <cell r="B160">
            <v>785</v>
          </cell>
          <cell r="F160">
            <v>148.62008690041532</v>
          </cell>
        </row>
        <row r="161">
          <cell r="B161">
            <v>790</v>
          </cell>
          <cell r="F161">
            <v>148.63381985955473</v>
          </cell>
        </row>
        <row r="162">
          <cell r="B162">
            <v>795</v>
          </cell>
          <cell r="F162">
            <v>148.67771744330565</v>
          </cell>
        </row>
        <row r="163">
          <cell r="B163">
            <v>800</v>
          </cell>
          <cell r="F163">
            <v>148.75012869186958</v>
          </cell>
        </row>
        <row r="164">
          <cell r="B164">
            <v>805</v>
          </cell>
          <cell r="F164">
            <v>148.84878636095283</v>
          </cell>
        </row>
        <row r="165">
          <cell r="B165">
            <v>810</v>
          </cell>
          <cell r="F165">
            <v>148.97087377796356</v>
          </cell>
        </row>
        <row r="166">
          <cell r="B166">
            <v>815</v>
          </cell>
          <cell r="F166">
            <v>149.11310365560004</v>
          </cell>
        </row>
        <row r="167">
          <cell r="B167">
            <v>820</v>
          </cell>
          <cell r="F167">
            <v>149.27180644790022</v>
          </cell>
        </row>
        <row r="168">
          <cell r="B168">
            <v>825</v>
          </cell>
          <cell r="F168">
            <v>149.44302561761384</v>
          </cell>
        </row>
        <row r="169">
          <cell r="B169">
            <v>830</v>
          </cell>
          <cell r="F169">
            <v>149.6226170759633</v>
          </cell>
        </row>
        <row r="170">
          <cell r="B170">
            <v>835</v>
          </cell>
          <cell r="F170">
            <v>149.80635005552577</v>
          </cell>
        </row>
        <row r="171">
          <cell r="B171">
            <v>840</v>
          </cell>
          <cell r="F171">
            <v>149.99000677633006</v>
          </cell>
        </row>
        <row r="172">
          <cell r="B172">
            <v>845</v>
          </cell>
          <cell r="F172">
            <v>150.16947845090593</v>
          </cell>
        </row>
        <row r="173">
          <cell r="B173">
            <v>850</v>
          </cell>
          <cell r="F173">
            <v>150.34085542853353</v>
          </cell>
        </row>
        <row r="174">
          <cell r="B174">
            <v>855</v>
          </cell>
          <cell r="F174">
            <v>150.50050958273363</v>
          </cell>
        </row>
        <row r="175">
          <cell r="B175">
            <v>860</v>
          </cell>
          <cell r="F175">
            <v>150.645167379238</v>
          </cell>
        </row>
        <row r="176">
          <cell r="B176">
            <v>865</v>
          </cell>
          <cell r="F176">
            <v>150.7719724057283</v>
          </cell>
        </row>
        <row r="177">
          <cell r="B177">
            <v>870</v>
          </cell>
          <cell r="F177">
            <v>150.87853648358188</v>
          </cell>
        </row>
        <row r="178">
          <cell r="B178">
            <v>875</v>
          </cell>
          <cell r="F178">
            <v>150.962978803191</v>
          </cell>
        </row>
        <row r="179">
          <cell r="B179">
            <v>880</v>
          </cell>
          <cell r="F179">
            <v>151.02395281939954</v>
          </cell>
        </row>
        <row r="180">
          <cell r="B180">
            <v>885</v>
          </cell>
          <cell r="F180">
            <v>151.06066090724352</v>
          </cell>
        </row>
        <row r="181">
          <cell r="B181">
            <v>890</v>
          </cell>
          <cell r="F181">
            <v>151.07285700885896</v>
          </cell>
        </row>
        <row r="182">
          <cell r="B182">
            <v>895</v>
          </cell>
          <cell r="F182">
            <v>151.0608377012453</v>
          </cell>
        </row>
        <row r="183">
          <cell r="B183">
            <v>900</v>
          </cell>
          <cell r="F183">
            <v>151.0254222846401</v>
          </cell>
        </row>
        <row r="184">
          <cell r="B184">
            <v>905</v>
          </cell>
          <cell r="F184">
            <v>150.96792263686928</v>
          </cell>
        </row>
        <row r="185">
          <cell r="B185">
            <v>910</v>
          </cell>
          <cell r="F185">
            <v>150.89010370492883</v>
          </cell>
        </row>
        <row r="186">
          <cell r="B186">
            <v>915</v>
          </cell>
          <cell r="F186">
            <v>150.79413561574918</v>
          </cell>
        </row>
        <row r="187">
          <cell r="B187">
            <v>920</v>
          </cell>
          <cell r="F187">
            <v>150.6825384873558</v>
          </cell>
        </row>
        <row r="188">
          <cell r="B188">
            <v>925</v>
          </cell>
          <cell r="F188">
            <v>150.55812111205918</v>
          </cell>
        </row>
        <row r="189">
          <cell r="B189">
            <v>930</v>
          </cell>
          <cell r="F189">
            <v>150.42391476605283</v>
          </cell>
        </row>
        <row r="190">
          <cell r="B190">
            <v>935</v>
          </cell>
          <cell r="F190">
            <v>150.28310347450213</v>
          </cell>
        </row>
        <row r="191">
          <cell r="B191">
            <v>940</v>
          </cell>
          <cell r="F191">
            <v>150.13895212598712</v>
          </cell>
        </row>
        <row r="192">
          <cell r="B192">
            <v>945</v>
          </cell>
          <cell r="F192">
            <v>149.9947338817917</v>
          </cell>
        </row>
        <row r="193">
          <cell r="B193">
            <v>950</v>
          </cell>
          <cell r="F193">
            <v>149.853658359708</v>
          </cell>
        </row>
        <row r="194">
          <cell r="B194">
            <v>955</v>
          </cell>
          <cell r="F194">
            <v>149.71880208377328</v>
          </cell>
        </row>
        <row r="195">
          <cell r="B195">
            <v>960</v>
          </cell>
          <cell r="F195">
            <v>149.59304267549106</v>
          </cell>
        </row>
        <row r="196">
          <cell r="B196">
            <v>965</v>
          </cell>
          <cell r="F196">
            <v>149.4789982137625</v>
          </cell>
        </row>
        <row r="197">
          <cell r="B197">
            <v>970</v>
          </cell>
          <cell r="F197">
            <v>149.37897310600835</v>
          </cell>
        </row>
        <row r="198">
          <cell r="B198">
            <v>975</v>
          </cell>
          <cell r="F198">
            <v>149.29491168927066</v>
          </cell>
        </row>
        <row r="199">
          <cell r="B199">
            <v>980</v>
          </cell>
          <cell r="F199">
            <v>149.22836061682605</v>
          </cell>
        </row>
        <row r="200">
          <cell r="B200">
            <v>985</v>
          </cell>
          <cell r="F200">
            <v>149.1804408846473</v>
          </cell>
        </row>
        <row r="201">
          <cell r="B201">
            <v>990</v>
          </cell>
          <cell r="F201">
            <v>149.15183011699406</v>
          </cell>
        </row>
        <row r="202">
          <cell r="B202">
            <v>995</v>
          </cell>
          <cell r="F202">
            <v>149.14275546799024</v>
          </cell>
        </row>
        <row r="203">
          <cell r="B203">
            <v>1000</v>
          </cell>
          <cell r="F203">
            <v>149.15299721494495</v>
          </cell>
        </row>
        <row r="204">
          <cell r="B204">
            <v>1005</v>
          </cell>
          <cell r="F204">
            <v>149.18190282981712</v>
          </cell>
        </row>
        <row r="205">
          <cell r="B205">
            <v>1010</v>
          </cell>
          <cell r="F205">
            <v>149.2284110291439</v>
          </cell>
        </row>
        <row r="206">
          <cell r="B206">
            <v>1015</v>
          </cell>
          <cell r="F206">
            <v>149.29108503179492</v>
          </cell>
        </row>
        <row r="207">
          <cell r="B207">
            <v>1020</v>
          </cell>
          <cell r="F207">
            <v>149.3681540094411</v>
          </cell>
        </row>
        <row r="208">
          <cell r="B208">
            <v>1025</v>
          </cell>
          <cell r="F208">
            <v>149.45756150666202</v>
          </cell>
        </row>
        <row r="209">
          <cell r="B209">
            <v>1030</v>
          </cell>
          <cell r="F209">
            <v>149.55701944418084</v>
          </cell>
        </row>
        <row r="210">
          <cell r="B210">
            <v>1035</v>
          </cell>
          <cell r="F210">
            <v>149.6640662052664</v>
          </cell>
        </row>
        <row r="211">
          <cell r="B211">
            <v>1040</v>
          </cell>
          <cell r="F211">
            <v>149.77612724448764</v>
          </cell>
        </row>
        <row r="212">
          <cell r="B212">
            <v>1045</v>
          </cell>
          <cell r="F212">
            <v>149.8905766494592</v>
          </cell>
        </row>
        <row r="213">
          <cell r="B213">
            <v>1050</v>
          </cell>
          <cell r="F213">
            <v>150.0047981269916</v>
          </cell>
        </row>
        <row r="214">
          <cell r="B214">
            <v>1055</v>
          </cell>
          <cell r="F214">
            <v>150.1162439698859</v>
          </cell>
        </row>
        <row r="215">
          <cell r="B215">
            <v>1060</v>
          </cell>
          <cell r="F215">
            <v>150.22249068251213</v>
          </cell>
        </row>
        <row r="216">
          <cell r="B216">
            <v>1065</v>
          </cell>
          <cell r="F216">
            <v>150.32129009424114</v>
          </cell>
        </row>
        <row r="217">
          <cell r="B217">
            <v>1070</v>
          </cell>
          <cell r="F217">
            <v>150.4106149613304</v>
          </cell>
        </row>
        <row r="218">
          <cell r="B218">
            <v>1075</v>
          </cell>
          <cell r="F218">
            <v>150.48869824179147</v>
          </cell>
        </row>
        <row r="219">
          <cell r="B219">
            <v>1080</v>
          </cell>
          <cell r="F219">
            <v>150.5540654166155</v>
          </cell>
        </row>
        <row r="220">
          <cell r="B220">
            <v>1085</v>
          </cell>
          <cell r="F220">
            <v>150.6055594181326</v>
          </cell>
        </row>
        <row r="221">
          <cell r="B221">
            <v>1090</v>
          </cell>
          <cell r="F221">
            <v>150.64235790717873</v>
          </cell>
        </row>
        <row r="222">
          <cell r="B222">
            <v>1095</v>
          </cell>
          <cell r="F222">
            <v>150.66398281146883</v>
          </cell>
        </row>
        <row r="223">
          <cell r="B223">
            <v>1100</v>
          </cell>
          <cell r="F223">
            <v>150.6703021957832</v>
          </cell>
        </row>
        <row r="224">
          <cell r="B224">
            <v>1105</v>
          </cell>
          <cell r="F224">
            <v>150.6615246790631</v>
          </cell>
        </row>
        <row r="225">
          <cell r="B225">
            <v>1110</v>
          </cell>
          <cell r="F225">
            <v>150.63818674400252</v>
          </cell>
        </row>
        <row r="226">
          <cell r="B226">
            <v>1115</v>
          </cell>
          <cell r="F226">
            <v>150.60113340157008</v>
          </cell>
        </row>
        <row r="227">
          <cell r="B227">
            <v>1120</v>
          </cell>
          <cell r="F227">
            <v>150.551492776804</v>
          </cell>
        </row>
        <row r="228">
          <cell r="B228">
            <v>1125</v>
          </cell>
          <cell r="F228">
            <v>150.4906452739981</v>
          </cell>
        </row>
        <row r="229">
          <cell r="B229">
            <v>1130</v>
          </cell>
          <cell r="F229">
            <v>150.4201880596939</v>
          </cell>
        </row>
        <row r="230">
          <cell r="B230">
            <v>1135</v>
          </cell>
          <cell r="F230">
            <v>150.34189567106557</v>
          </cell>
        </row>
        <row r="231">
          <cell r="B231">
            <v>1140</v>
          </cell>
          <cell r="F231">
            <v>150.25767761525532</v>
          </cell>
        </row>
        <row r="232">
          <cell r="B232">
            <v>1145</v>
          </cell>
          <cell r="F232">
            <v>150.1695338714379</v>
          </cell>
        </row>
        <row r="233">
          <cell r="B233">
            <v>1150</v>
          </cell>
          <cell r="F233">
            <v>150.07950924085878</v>
          </cell>
        </row>
        <row r="234">
          <cell r="B234">
            <v>1155</v>
          </cell>
          <cell r="F234">
            <v>149.9896475094213</v>
          </cell>
        </row>
        <row r="235">
          <cell r="B235">
            <v>1160</v>
          </cell>
          <cell r="F235">
            <v>149.90194639096265</v>
          </cell>
        </row>
        <row r="236">
          <cell r="B236">
            <v>1165</v>
          </cell>
          <cell r="F236">
            <v>149.81831420546092</v>
          </cell>
        </row>
        <row r="237">
          <cell r="B237">
            <v>1170</v>
          </cell>
          <cell r="F237">
            <v>149.74052921349153</v>
          </cell>
        </row>
        <row r="238">
          <cell r="B238">
            <v>1175</v>
          </cell>
          <cell r="F238">
            <v>149.67020247509555</v>
          </cell>
        </row>
        <row r="239">
          <cell r="B239">
            <v>1180</v>
          </cell>
          <cell r="F239">
            <v>149.6087450271987</v>
          </cell>
        </row>
        <row r="240">
          <cell r="B240">
            <v>1185</v>
          </cell>
          <cell r="F240">
            <v>149.55734007895234</v>
          </cell>
        </row>
        <row r="241">
          <cell r="B241">
            <v>1190</v>
          </cell>
          <cell r="F241">
            <v>149.5169208098903</v>
          </cell>
        </row>
        <row r="242">
          <cell r="B242">
            <v>1195</v>
          </cell>
          <cell r="F242">
            <v>149.48815422363785</v>
          </cell>
        </row>
        <row r="243">
          <cell r="B243">
            <v>1200</v>
          </cell>
          <cell r="F243">
            <v>149.47143136310248</v>
          </cell>
        </row>
        <row r="244">
          <cell r="B244">
            <v>1205</v>
          </cell>
          <cell r="F244">
            <v>149.46686403559607</v>
          </cell>
        </row>
        <row r="245">
          <cell r="B245">
            <v>1210</v>
          </cell>
          <cell r="F245">
            <v>149.47428803293553</v>
          </cell>
        </row>
        <row r="246">
          <cell r="B246">
            <v>1215</v>
          </cell>
          <cell r="F246">
            <v>149.4932726675646</v>
          </cell>
        </row>
        <row r="247">
          <cell r="B247">
            <v>1220</v>
          </cell>
          <cell r="F247">
            <v>149.52313628671547</v>
          </cell>
        </row>
        <row r="248">
          <cell r="B248">
            <v>1225</v>
          </cell>
          <cell r="F248">
            <v>149.56296727813657</v>
          </cell>
        </row>
        <row r="249">
          <cell r="B249">
            <v>1230</v>
          </cell>
          <cell r="F249">
            <v>149.6116499481175</v>
          </cell>
        </row>
        <row r="250">
          <cell r="B250">
            <v>1235</v>
          </cell>
          <cell r="F250">
            <v>149.6678945399375</v>
          </cell>
        </row>
        <row r="251">
          <cell r="B251">
            <v>1240</v>
          </cell>
          <cell r="F251">
            <v>149.73027057199917</v>
          </cell>
        </row>
        <row r="252">
          <cell r="B252">
            <v>1245</v>
          </cell>
          <cell r="F252">
            <v>149.79724261221054</v>
          </cell>
        </row>
        <row r="253">
          <cell r="B253">
            <v>1250</v>
          </cell>
          <cell r="F253">
            <v>149.86720756983632</v>
          </cell>
        </row>
        <row r="254">
          <cell r="B254">
            <v>1255</v>
          </cell>
          <cell r="F254">
            <v>149.93853257801237</v>
          </cell>
        </row>
        <row r="255">
          <cell r="B255">
            <v>1260</v>
          </cell>
          <cell r="F255">
            <v>150.0095925581981</v>
          </cell>
        </row>
        <row r="256">
          <cell r="B256">
            <v>1265</v>
          </cell>
          <cell r="F256">
            <v>150.07880659981913</v>
          </cell>
        </row>
        <row r="257">
          <cell r="B257">
            <v>1270</v>
          </cell>
          <cell r="F257">
            <v>150.14467235122964</v>
          </cell>
        </row>
        <row r="258">
          <cell r="B258">
            <v>1275</v>
          </cell>
          <cell r="F258">
            <v>150.20579769834873</v>
          </cell>
        </row>
        <row r="259">
          <cell r="B259">
            <v>1280</v>
          </cell>
          <cell r="F259">
            <v>150.26092910107135</v>
          </cell>
        </row>
        <row r="260">
          <cell r="B260">
            <v>1285</v>
          </cell>
          <cell r="F260">
            <v>150.30897606094138</v>
          </cell>
        </row>
        <row r="261">
          <cell r="B261">
            <v>1290</v>
          </cell>
          <cell r="F261">
            <v>150.3490313028988</v>
          </cell>
        </row>
        <row r="262">
          <cell r="B262">
            <v>1295</v>
          </cell>
          <cell r="F262">
            <v>150.38038636579975</v>
          </cell>
        </row>
        <row r="263">
          <cell r="B263">
            <v>1300</v>
          </cell>
          <cell r="F263">
            <v>150.40254240793374</v>
          </cell>
        </row>
        <row r="264">
          <cell r="B264">
            <v>1305</v>
          </cell>
          <cell r="F264">
            <v>150.41521614250576</v>
          </cell>
        </row>
        <row r="265">
          <cell r="B265">
            <v>1310</v>
          </cell>
          <cell r="F265">
            <v>150.41834092210516</v>
          </cell>
        </row>
        <row r="266">
          <cell r="B266">
            <v>1315</v>
          </cell>
          <cell r="F266">
            <v>150.41206308911802</v>
          </cell>
        </row>
        <row r="267">
          <cell r="B267">
            <v>1320</v>
          </cell>
          <cell r="F267">
            <v>150.39673379983327</v>
          </cell>
        </row>
        <row r="268">
          <cell r="B268">
            <v>1325</v>
          </cell>
          <cell r="F268">
            <v>150.37289661294594</v>
          </cell>
        </row>
        <row r="269">
          <cell r="B269">
            <v>1330</v>
          </cell>
          <cell r="F269">
            <v>150.34127120779684</v>
          </cell>
        </row>
        <row r="270">
          <cell r="B270">
            <v>1335</v>
          </cell>
          <cell r="F270">
            <v>150.3027336636605</v>
          </cell>
        </row>
        <row r="271">
          <cell r="B271">
            <v>1340</v>
          </cell>
          <cell r="F271">
            <v>150.25829378840075</v>
          </cell>
        </row>
        <row r="272">
          <cell r="B272">
            <v>1345</v>
          </cell>
          <cell r="F272">
            <v>150.20907003253868</v>
          </cell>
        </row>
        <row r="273">
          <cell r="B273">
            <v>1350</v>
          </cell>
          <cell r="F273">
            <v>150.15626256283554</v>
          </cell>
        </row>
        <row r="274">
          <cell r="B274">
            <v>1355</v>
          </cell>
          <cell r="F274">
            <v>150.10112509743539</v>
          </cell>
        </row>
        <row r="275">
          <cell r="B275">
            <v>1360</v>
          </cell>
          <cell r="F275">
            <v>150.04493612190853</v>
          </cell>
        </row>
        <row r="276">
          <cell r="B276">
            <v>1365</v>
          </cell>
          <cell r="F276">
            <v>149.9889701116441</v>
          </cell>
        </row>
        <row r="277">
          <cell r="B277">
            <v>1370</v>
          </cell>
          <cell r="F277">
            <v>149.93446938042624</v>
          </cell>
        </row>
        <row r="278">
          <cell r="B278">
            <v>1375</v>
          </cell>
          <cell r="F278">
            <v>149.8826171572692</v>
          </cell>
        </row>
        <row r="279">
          <cell r="B279">
            <v>1380</v>
          </cell>
          <cell r="F279">
            <v>149.83451246342926</v>
          </cell>
        </row>
        <row r="280">
          <cell r="B280">
            <v>1385</v>
          </cell>
          <cell r="F280">
            <v>149.79114731896294</v>
          </cell>
        </row>
        <row r="281">
          <cell r="B281">
            <v>1390</v>
          </cell>
          <cell r="F281">
            <v>149.75338675360157</v>
          </cell>
        </row>
        <row r="282">
          <cell r="B282">
            <v>1395</v>
          </cell>
          <cell r="F282">
            <v>149.72195203079332</v>
          </cell>
        </row>
        <row r="283">
          <cell r="B283">
            <v>1400</v>
          </cell>
          <cell r="F283">
            <v>149.69740741768314</v>
          </cell>
        </row>
        <row r="284">
          <cell r="B284">
            <v>1405</v>
          </cell>
          <cell r="F284">
            <v>149.68015074915866</v>
          </cell>
        </row>
        <row r="285">
          <cell r="B285">
            <v>1410</v>
          </cell>
          <cell r="F285">
            <v>149.6704079428971</v>
          </cell>
        </row>
        <row r="286">
          <cell r="B286">
            <v>1415</v>
          </cell>
          <cell r="F286">
            <v>149.6682315269771</v>
          </cell>
        </row>
        <row r="287">
          <cell r="B287">
            <v>1420</v>
          </cell>
          <cell r="F287">
            <v>149.67350314472523</v>
          </cell>
        </row>
        <row r="288">
          <cell r="B288">
            <v>1425</v>
          </cell>
          <cell r="F288">
            <v>149.6859399058596</v>
          </cell>
        </row>
        <row r="289">
          <cell r="B289">
            <v>1430</v>
          </cell>
          <cell r="F289">
            <v>149.70510436153165</v>
          </cell>
        </row>
        <row r="290">
          <cell r="B290">
            <v>1435</v>
          </cell>
          <cell r="F290">
            <v>149.73041779630256</v>
          </cell>
        </row>
        <row r="291">
          <cell r="B291">
            <v>1440</v>
          </cell>
          <cell r="F291">
            <v>149.7611764549431</v>
          </cell>
        </row>
        <row r="292">
          <cell r="B292">
            <v>1445</v>
          </cell>
          <cell r="F292">
            <v>149.79657025837506</v>
          </cell>
        </row>
        <row r="293">
          <cell r="B293">
            <v>1450</v>
          </cell>
          <cell r="F293">
            <v>149.8357035127794</v>
          </cell>
        </row>
        <row r="294">
          <cell r="B294">
            <v>1455</v>
          </cell>
          <cell r="F294">
            <v>149.87761708004814</v>
          </cell>
        </row>
        <row r="295">
          <cell r="B295">
            <v>1460</v>
          </cell>
          <cell r="F295">
            <v>149.9213114569554</v>
          </cell>
        </row>
        <row r="296">
          <cell r="B296">
            <v>1465</v>
          </cell>
          <cell r="F296">
            <v>149.96577020468945</v>
          </cell>
        </row>
        <row r="297">
          <cell r="B297">
            <v>1470</v>
          </cell>
          <cell r="F297">
            <v>150.00998317921446</v>
          </cell>
        </row>
        <row r="298">
          <cell r="B298">
            <v>1475</v>
          </cell>
          <cell r="F298">
            <v>150.05296903532184</v>
          </cell>
        </row>
        <row r="299">
          <cell r="B299">
            <v>1480</v>
          </cell>
          <cell r="F299">
            <v>150.09379651180262</v>
          </cell>
        </row>
        <row r="300">
          <cell r="B300">
            <v>1485</v>
          </cell>
          <cell r="F300">
            <v>150.13160405024811</v>
          </cell>
        </row>
        <row r="301">
          <cell r="B301">
            <v>1490</v>
          </cell>
          <cell r="F301">
            <v>150.16561735369257</v>
          </cell>
        </row>
        <row r="302">
          <cell r="B302">
            <v>1495</v>
          </cell>
          <cell r="F302">
            <v>150.19516455169995</v>
          </cell>
        </row>
        <row r="303">
          <cell r="B303">
            <v>1500</v>
          </cell>
          <cell r="F303">
            <v>150.2196887036116</v>
          </cell>
        </row>
        <row r="304">
          <cell r="B304">
            <v>1505</v>
          </cell>
          <cell r="F304">
            <v>150.23875743965453</v>
          </cell>
        </row>
        <row r="305">
          <cell r="B305">
            <v>1510</v>
          </cell>
          <cell r="F305">
            <v>150.25206960872788</v>
          </cell>
        </row>
        <row r="306">
          <cell r="B306">
            <v>1515</v>
          </cell>
          <cell r="F306">
            <v>150.2594588704025</v>
          </cell>
        </row>
        <row r="307">
          <cell r="B307">
            <v>1520</v>
          </cell>
          <cell r="F307">
            <v>150.2608942356287</v>
          </cell>
        </row>
        <row r="308">
          <cell r="B308">
            <v>1525</v>
          </cell>
          <cell r="F308">
            <v>150.2564776247118</v>
          </cell>
        </row>
        <row r="309">
          <cell r="B309">
            <v>1530</v>
          </cell>
          <cell r="F309">
            <v>150.24643857131412</v>
          </cell>
        </row>
        <row r="310">
          <cell r="B310">
            <v>1535</v>
          </cell>
          <cell r="F310">
            <v>150.23112625678434</v>
          </cell>
        </row>
        <row r="311">
          <cell r="B311">
            <v>1540</v>
          </cell>
          <cell r="F311">
            <v>150.2109991093354</v>
          </cell>
        </row>
        <row r="312">
          <cell r="B312">
            <v>1545</v>
          </cell>
          <cell r="F312">
            <v>150.18661224693614</v>
          </cell>
        </row>
        <row r="313">
          <cell r="B313">
            <v>1550</v>
          </cell>
          <cell r="F313">
            <v>150.15860308077825</v>
          </cell>
        </row>
        <row r="314">
          <cell r="B314">
            <v>1555</v>
          </cell>
          <cell r="F314">
            <v>150.12767542741418</v>
          </cell>
        </row>
        <row r="315">
          <cell r="B315">
            <v>1560</v>
          </cell>
          <cell r="F315">
            <v>150.09458250176957</v>
          </cell>
        </row>
        <row r="316">
          <cell r="B316">
            <v>1565</v>
          </cell>
          <cell r="F316">
            <v>150.0601091798995</v>
          </cell>
        </row>
        <row r="317">
          <cell r="B317">
            <v>1570</v>
          </cell>
          <cell r="F317">
            <v>150.02505392931332</v>
          </cell>
        </row>
        <row r="318">
          <cell r="B318">
            <v>1575</v>
          </cell>
          <cell r="F318">
            <v>149.99021080573857</v>
          </cell>
        </row>
        <row r="319">
          <cell r="B319">
            <v>1580</v>
          </cell>
          <cell r="F319">
            <v>149.95635190822279</v>
          </cell>
        </row>
        <row r="320">
          <cell r="B320">
            <v>1585</v>
          </cell>
          <cell r="F320">
            <v>149.92421066948214</v>
          </cell>
        </row>
        <row r="321">
          <cell r="B321">
            <v>1590</v>
          </cell>
          <cell r="F321">
            <v>149.89446633554937</v>
          </cell>
        </row>
        <row r="322">
          <cell r="B322">
            <v>1595</v>
          </cell>
          <cell r="F322">
            <v>149.86772995836074</v>
          </cell>
        </row>
        <row r="323">
          <cell r="B323">
            <v>1600</v>
          </cell>
          <cell r="F323">
            <v>149.8445321874604</v>
          </cell>
        </row>
        <row r="324">
          <cell r="B324">
            <v>1605</v>
          </cell>
          <cell r="F324">
            <v>149.82531310319385</v>
          </cell>
        </row>
        <row r="325">
          <cell r="B325">
            <v>1610</v>
          </cell>
          <cell r="F325">
            <v>149.81041428452633</v>
          </cell>
        </row>
        <row r="326">
          <cell r="B326">
            <v>1615</v>
          </cell>
          <cell r="F326">
            <v>149.8000732510605</v>
          </cell>
        </row>
        <row r="327">
          <cell r="B327">
            <v>1620</v>
          </cell>
          <cell r="F327">
            <v>149.79442036222628</v>
          </cell>
        </row>
        <row r="328">
          <cell r="B328">
            <v>1625</v>
          </cell>
          <cell r="F328">
            <v>149.79347819839214</v>
          </cell>
        </row>
        <row r="329">
          <cell r="B329">
            <v>1630</v>
          </cell>
          <cell r="F329">
            <v>149.79716339031697</v>
          </cell>
        </row>
        <row r="330">
          <cell r="B330">
            <v>1635</v>
          </cell>
          <cell r="F330">
            <v>149.80529080647426</v>
          </cell>
        </row>
        <row r="331">
          <cell r="B331">
            <v>1640</v>
          </cell>
          <cell r="F331">
            <v>149.81757995386866</v>
          </cell>
        </row>
        <row r="332">
          <cell r="B332">
            <v>1645</v>
          </cell>
          <cell r="F332">
            <v>149.83366339847083</v>
          </cell>
        </row>
        <row r="333">
          <cell r="B333">
            <v>1650</v>
          </cell>
          <cell r="F333">
            <v>149.85309696762778</v>
          </cell>
        </row>
        <row r="334">
          <cell r="B334">
            <v>1655</v>
          </cell>
          <cell r="F334">
            <v>149.8753714598669</v>
          </cell>
        </row>
        <row r="335">
          <cell r="B335">
            <v>1660</v>
          </cell>
          <cell r="F335">
            <v>149.89992555827476</v>
          </cell>
        </row>
        <row r="336">
          <cell r="B336">
            <v>1665</v>
          </cell>
          <cell r="F336">
            <v>149.92615962269906</v>
          </cell>
        </row>
        <row r="337">
          <cell r="B337">
            <v>1670</v>
          </cell>
          <cell r="F337">
            <v>149.95345002371457</v>
          </cell>
        </row>
        <row r="338">
          <cell r="B338">
            <v>1675</v>
          </cell>
          <cell r="F338">
            <v>149.98116367764487</v>
          </cell>
        </row>
        <row r="339">
          <cell r="B339">
            <v>1680</v>
          </cell>
          <cell r="F339">
            <v>150.00867244671366</v>
          </cell>
        </row>
        <row r="340">
          <cell r="B340">
            <v>1685</v>
          </cell>
          <cell r="F340">
            <v>150.03536708112802</v>
          </cell>
        </row>
        <row r="341">
          <cell r="B341">
            <v>1690</v>
          </cell>
          <cell r="F341">
            <v>150.0606703998914</v>
          </cell>
        </row>
        <row r="342">
          <cell r="B342">
            <v>1695</v>
          </cell>
          <cell r="F342">
            <v>150.08404943355055</v>
          </cell>
        </row>
        <row r="343">
          <cell r="B343">
            <v>1700</v>
          </cell>
          <cell r="F343">
            <v>150.1050262839276</v>
          </cell>
        </row>
        <row r="344">
          <cell r="B344">
            <v>1705</v>
          </cell>
          <cell r="F344">
            <v>150.12318749212812</v>
          </cell>
        </row>
        <row r="345">
          <cell r="B345">
            <v>1710</v>
          </cell>
          <cell r="F345">
            <v>150.13819174567053</v>
          </cell>
        </row>
        <row r="346">
          <cell r="B346">
            <v>1715</v>
          </cell>
          <cell r="F346">
            <v>150.1497757973762</v>
          </cell>
        </row>
        <row r="347">
          <cell r="B347">
            <v>1720</v>
          </cell>
          <cell r="F347">
            <v>150.15775851166</v>
          </cell>
        </row>
        <row r="348">
          <cell r="B348">
            <v>1725</v>
          </cell>
          <cell r="F348">
            <v>150.16204299708943</v>
          </cell>
        </row>
        <row r="349">
          <cell r="B349">
            <v>1730</v>
          </cell>
          <cell r="F349">
            <v>150.16261682664089</v>
          </cell>
        </row>
        <row r="350">
          <cell r="B350">
            <v>1735</v>
          </cell>
          <cell r="F350">
            <v>150.15955038815756</v>
          </cell>
        </row>
        <row r="351">
          <cell r="B351">
            <v>1740</v>
          </cell>
          <cell r="F351">
            <v>150.15299344638294</v>
          </cell>
        </row>
        <row r="352">
          <cell r="B352">
            <v>1745</v>
          </cell>
          <cell r="F352">
            <v>150.143170033968</v>
          </cell>
        </row>
        <row r="353">
          <cell r="B353">
            <v>1750</v>
          </cell>
          <cell r="F353">
            <v>150.13037182147514</v>
          </cell>
        </row>
        <row r="354">
          <cell r="B354">
            <v>1755</v>
          </cell>
          <cell r="F354">
            <v>150.11495014514952</v>
          </cell>
        </row>
        <row r="355">
          <cell r="B355">
            <v>1760</v>
          </cell>
          <cell r="F355">
            <v>150.097306895696</v>
          </cell>
        </row>
        <row r="356">
          <cell r="B356">
            <v>1765</v>
          </cell>
          <cell r="F356">
            <v>150.07788449114503</v>
          </cell>
        </row>
        <row r="357">
          <cell r="B357">
            <v>1770</v>
          </cell>
          <cell r="F357">
            <v>150.0571551718498</v>
          </cell>
        </row>
        <row r="358">
          <cell r="B358">
            <v>1775</v>
          </cell>
          <cell r="F358">
            <v>150.0356098655155</v>
          </cell>
        </row>
        <row r="359">
          <cell r="B359">
            <v>1780</v>
          </cell>
          <cell r="F359">
            <v>150.0137468747947</v>
          </cell>
        </row>
        <row r="360">
          <cell r="B360">
            <v>1785</v>
          </cell>
          <cell r="F360">
            <v>149.99206063932448</v>
          </cell>
        </row>
        <row r="361">
          <cell r="B361">
            <v>1790</v>
          </cell>
          <cell r="F361">
            <v>149.9710308181631</v>
          </cell>
        </row>
        <row r="362">
          <cell r="B362">
            <v>1795</v>
          </cell>
          <cell r="F362">
            <v>149.9511119275164</v>
          </cell>
        </row>
        <row r="363">
          <cell r="B363">
            <v>1800</v>
          </cell>
          <cell r="F363">
            <v>149.9327237526528</v>
          </cell>
        </row>
        <row r="364">
          <cell r="B364">
            <v>1805</v>
          </cell>
          <cell r="F364">
            <v>149.9162427323016</v>
          </cell>
        </row>
        <row r="365">
          <cell r="B365">
            <v>1810</v>
          </cell>
          <cell r="F365">
            <v>149.9019944890534</v>
          </cell>
        </row>
        <row r="366">
          <cell r="B366">
            <v>1815</v>
          </cell>
          <cell r="F366">
            <v>149.89024765086324</v>
          </cell>
        </row>
        <row r="367">
          <cell r="B367">
            <v>1820</v>
          </cell>
          <cell r="F367">
            <v>149.88120907733992</v>
          </cell>
        </row>
        <row r="368">
          <cell r="B368">
            <v>1825</v>
          </cell>
          <cell r="F368">
            <v>149.87502057081687</v>
          </cell>
        </row>
        <row r="369">
          <cell r="B369">
            <v>1830</v>
          </cell>
          <cell r="F369">
            <v>149.8717571170455</v>
          </cell>
        </row>
        <row r="370">
          <cell r="B370">
            <v>1835</v>
          </cell>
          <cell r="F370">
            <v>149.87142666458647</v>
          </cell>
        </row>
        <row r="371">
          <cell r="B371">
            <v>1840</v>
          </cell>
          <cell r="F371">
            <v>149.873971416484</v>
          </cell>
        </row>
        <row r="372">
          <cell r="B372">
            <v>1845</v>
          </cell>
          <cell r="F372">
            <v>149.87927057347537</v>
          </cell>
        </row>
        <row r="373">
          <cell r="B373">
            <v>1850</v>
          </cell>
          <cell r="F373">
            <v>149.88714443566832</v>
          </cell>
        </row>
        <row r="374">
          <cell r="B374">
            <v>1855</v>
          </cell>
          <cell r="F374">
            <v>149.89735974010833</v>
          </cell>
        </row>
        <row r="375">
          <cell r="B375">
            <v>1860</v>
          </cell>
          <cell r="F375">
            <v>149.90963608566216</v>
          </cell>
        </row>
        <row r="376">
          <cell r="B376">
            <v>1865</v>
          </cell>
          <cell r="F376">
            <v>149.92365327476773</v>
          </cell>
        </row>
        <row r="377">
          <cell r="B377">
            <v>1870</v>
          </cell>
          <cell r="F377">
            <v>149.93905938430754</v>
          </cell>
        </row>
        <row r="378">
          <cell r="B378">
            <v>1875</v>
          </cell>
          <cell r="F378">
            <v>149.95547936548513</v>
          </cell>
        </row>
        <row r="379">
          <cell r="B379">
            <v>1880</v>
          </cell>
          <cell r="F379">
            <v>149.97252396529714</v>
          </cell>
        </row>
        <row r="380">
          <cell r="B380">
            <v>1885</v>
          </cell>
          <cell r="F380">
            <v>149.9897987600283</v>
          </cell>
        </row>
        <row r="381">
          <cell r="B381">
            <v>1890</v>
          </cell>
          <cell r="F381">
            <v>150.00691309403567</v>
          </cell>
        </row>
        <row r="382">
          <cell r="B382">
            <v>1895</v>
          </cell>
          <cell r="F382">
            <v>150.02348872468914</v>
          </cell>
        </row>
        <row r="383">
          <cell r="B383">
            <v>1900</v>
          </cell>
          <cell r="F383">
            <v>150.03916798632986</v>
          </cell>
        </row>
        <row r="384">
          <cell r="B384">
            <v>1905</v>
          </cell>
          <cell r="F384">
            <v>150.05362130204173</v>
          </cell>
        </row>
        <row r="385">
          <cell r="B385">
            <v>1910</v>
          </cell>
          <cell r="F385">
            <v>150.06655389136466</v>
          </cell>
        </row>
        <row r="386">
          <cell r="B386">
            <v>1915</v>
          </cell>
          <cell r="F386">
            <v>150.07771154422443</v>
          </cell>
        </row>
        <row r="387">
          <cell r="B387">
            <v>1920</v>
          </cell>
          <cell r="F387">
            <v>150.0868853556896</v>
          </cell>
        </row>
        <row r="388">
          <cell r="B388">
            <v>1925</v>
          </cell>
          <cell r="F388">
            <v>150.09391534205506</v>
          </cell>
        </row>
        <row r="389">
          <cell r="B389">
            <v>1930</v>
          </cell>
          <cell r="F389">
            <v>150.09869288556425</v>
          </cell>
        </row>
        <row r="390">
          <cell r="B390">
            <v>1935</v>
          </cell>
          <cell r="F390">
            <v>150.10116198220132</v>
          </cell>
        </row>
        <row r="391">
          <cell r="B391">
            <v>1940</v>
          </cell>
          <cell r="F391">
            <v>150.10131929383246</v>
          </cell>
        </row>
        <row r="392">
          <cell r="B392">
            <v>1945</v>
          </cell>
          <cell r="F392">
            <v>150.0992130320016</v>
          </cell>
        </row>
        <row r="393">
          <cell r="B393">
            <v>1950</v>
          </cell>
          <cell r="F393">
            <v>150.09494072539485</v>
          </cell>
        </row>
        <row r="394">
          <cell r="B394">
            <v>1955</v>
          </cell>
          <cell r="F394">
            <v>150.0886459459266</v>
          </cell>
        </row>
        <row r="395">
          <cell r="B395">
            <v>1960</v>
          </cell>
          <cell r="F395">
            <v>150.08051408916913</v>
          </cell>
        </row>
        <row r="396">
          <cell r="B396">
            <v>1965</v>
          </cell>
          <cell r="F396">
            <v>150.07076732310088</v>
          </cell>
        </row>
        <row r="397">
          <cell r="B397">
            <v>1970</v>
          </cell>
          <cell r="F397">
            <v>150.05965883459078</v>
          </cell>
        </row>
        <row r="398">
          <cell r="B398">
            <v>1975</v>
          </cell>
          <cell r="F398">
            <v>150.04746651543098</v>
          </cell>
        </row>
        <row r="399">
          <cell r="B399">
            <v>1980</v>
          </cell>
          <cell r="F399">
            <v>150.03448623889258</v>
          </cell>
        </row>
        <row r="400">
          <cell r="B400">
            <v>1985</v>
          </cell>
          <cell r="F400">
            <v>150.02102488358344</v>
          </cell>
        </row>
        <row r="401">
          <cell r="B401">
            <v>1990</v>
          </cell>
          <cell r="F401">
            <v>150.0073932637663</v>
          </cell>
        </row>
        <row r="402">
          <cell r="B402">
            <v>1995</v>
          </cell>
          <cell r="F402">
            <v>149.9938991242437</v>
          </cell>
        </row>
        <row r="403">
          <cell r="B403">
            <v>2000</v>
          </cell>
          <cell r="F403">
            <v>149.98084035348916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491">
          <cell r="A6491">
            <v>0</v>
          </cell>
          <cell r="B6491">
            <v>-98.10000000000001</v>
          </cell>
          <cell r="C6491">
            <v>35.693306887844344</v>
          </cell>
          <cell r="D6491">
            <v>-62.406693112155665</v>
          </cell>
        </row>
        <row r="6492">
          <cell r="A6492">
            <v>-5</v>
          </cell>
          <cell r="B6492">
            <v>-142.0061609542595</v>
          </cell>
          <cell r="C6492">
            <v>85.38662384837113</v>
          </cell>
          <cell r="D6492">
            <v>-56.619537105888384</v>
          </cell>
        </row>
        <row r="6493">
          <cell r="A6493">
            <v>-10</v>
          </cell>
          <cell r="B6493">
            <v>-185.5789039631146</v>
          </cell>
          <cell r="C6493">
            <v>136.1856755153116</v>
          </cell>
          <cell r="D6493">
            <v>-49.39322844780301</v>
          </cell>
        </row>
        <row r="6494">
          <cell r="A6494">
            <v>-15</v>
          </cell>
          <cell r="B6494">
            <v>-228.3823150607238</v>
          </cell>
          <cell r="C6494">
            <v>188.67724537519115</v>
          </cell>
          <cell r="D6494">
            <v>-39.70506968553266</v>
          </cell>
        </row>
        <row r="6495">
          <cell r="A6495">
            <v>-20</v>
          </cell>
          <cell r="B6495">
            <v>-269.19113882156284</v>
          </cell>
          <cell r="C6495">
            <v>243.61195601676343</v>
          </cell>
          <cell r="D6495">
            <v>-25.579182804799416</v>
          </cell>
        </row>
        <row r="6496">
          <cell r="A6496">
            <v>-25</v>
          </cell>
          <cell r="B6496">
            <v>-304.63843272429807</v>
          </cell>
          <cell r="C6496">
            <v>304.63843272429807</v>
          </cell>
          <cell r="D649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K7">
            <v>0</v>
          </cell>
          <cell r="L7">
            <v>0.00742888062122602</v>
          </cell>
          <cell r="AF7">
            <v>-50</v>
          </cell>
          <cell r="AG7">
            <v>-50</v>
          </cell>
          <cell r="AH7">
            <v>3.1415019013675605E-09</v>
          </cell>
        </row>
        <row r="8">
          <cell r="K8">
            <v>50</v>
          </cell>
          <cell r="L8">
            <v>0.030904917517558105</v>
          </cell>
          <cell r="AG8">
            <v>-25</v>
          </cell>
          <cell r="AH8">
            <v>1.0750653597080053E-05</v>
          </cell>
        </row>
        <row r="9">
          <cell r="K9">
            <v>100</v>
          </cell>
          <cell r="L9">
            <v>0.07937649972772207</v>
          </cell>
          <cell r="AG9">
            <v>0</v>
          </cell>
          <cell r="AH9">
            <v>0.0001620071003454696</v>
          </cell>
        </row>
        <row r="10">
          <cell r="K10">
            <v>150</v>
          </cell>
          <cell r="L10">
            <v>0.12586832261163972</v>
          </cell>
          <cell r="AG10">
            <v>25</v>
          </cell>
          <cell r="AH10">
            <v>1.0750653597080053E-05</v>
          </cell>
        </row>
        <row r="11">
          <cell r="K11">
            <v>200</v>
          </cell>
          <cell r="L11">
            <v>0.12322564243093105</v>
          </cell>
          <cell r="AG11">
            <v>50</v>
          </cell>
          <cell r="AH11">
            <v>3.1415019013675605E-09</v>
          </cell>
        </row>
        <row r="12">
          <cell r="K12">
            <v>250</v>
          </cell>
          <cell r="L12">
            <v>0.0744810658809016</v>
          </cell>
          <cell r="AF12">
            <v>-25</v>
          </cell>
          <cell r="AH12">
            <v>2.474202169862766E-08</v>
          </cell>
        </row>
        <row r="13">
          <cell r="K13">
            <v>300</v>
          </cell>
          <cell r="L13">
            <v>0.027793985133774714</v>
          </cell>
          <cell r="AH13">
            <v>8.467061708846706E-05</v>
          </cell>
        </row>
        <row r="14">
          <cell r="K14">
            <v>350</v>
          </cell>
          <cell r="L14">
            <v>0.006403477743052965</v>
          </cell>
          <cell r="AH14">
            <v>0.001275944856291325</v>
          </cell>
        </row>
        <row r="15">
          <cell r="K15">
            <v>400</v>
          </cell>
          <cell r="L15">
            <v>0.0009108379842868646</v>
          </cell>
          <cell r="AH15">
            <v>8.467061708846706E-05</v>
          </cell>
        </row>
        <row r="16">
          <cell r="K16">
            <v>450</v>
          </cell>
          <cell r="L16">
            <v>7.99883076590311E-05</v>
          </cell>
          <cell r="AH16">
            <v>2.474202169862766E-08</v>
          </cell>
        </row>
        <row r="17">
          <cell r="K17">
            <v>500</v>
          </cell>
          <cell r="L17">
            <v>4.336826309039409E-06</v>
          </cell>
          <cell r="AF17">
            <v>0</v>
          </cell>
          <cell r="AH17">
            <v>1.1326955749285704E-07</v>
          </cell>
        </row>
        <row r="18">
          <cell r="K18">
            <v>550</v>
          </cell>
          <cell r="L18">
            <v>1.451702735262714E-07</v>
          </cell>
          <cell r="AH18">
            <v>0.00038762407725112275</v>
          </cell>
        </row>
        <row r="19">
          <cell r="K19">
            <v>600</v>
          </cell>
          <cell r="L19">
            <v>3.000153717404032E-09</v>
          </cell>
          <cell r="AH19">
            <v>0.005841305573886133</v>
          </cell>
        </row>
        <row r="20">
          <cell r="K20">
            <v>650</v>
          </cell>
          <cell r="L20">
            <v>3.827978277337779E-11</v>
          </cell>
          <cell r="AH20">
            <v>0.00038762407725112275</v>
          </cell>
        </row>
        <row r="21">
          <cell r="K21">
            <v>700</v>
          </cell>
          <cell r="L21">
            <v>3.015473858674862E-13</v>
          </cell>
          <cell r="AH21">
            <v>1.1326955749285704E-07</v>
          </cell>
        </row>
        <row r="22">
          <cell r="K22">
            <v>750</v>
          </cell>
          <cell r="L22">
            <v>1.4665666906317499E-15</v>
          </cell>
          <cell r="AF22">
            <v>25</v>
          </cell>
          <cell r="AH22">
            <v>3.0141952991912577E-07</v>
          </cell>
        </row>
        <row r="23">
          <cell r="K23">
            <v>800</v>
          </cell>
          <cell r="L23">
            <v>4.4036035333747305E-18</v>
          </cell>
          <cell r="AH23">
            <v>0.001031499281329286</v>
          </cell>
        </row>
        <row r="24">
          <cell r="K24">
            <v>850</v>
          </cell>
          <cell r="L24">
            <v>8.163469074563844E-21</v>
          </cell>
          <cell r="AH24">
            <v>0.015544190505959718</v>
          </cell>
        </row>
        <row r="25">
          <cell r="K25">
            <v>900</v>
          </cell>
          <cell r="L25">
            <v>9.343324617076528E-24</v>
          </cell>
          <cell r="AH25">
            <v>0.001031499281329286</v>
          </cell>
        </row>
        <row r="26">
          <cell r="K26">
            <v>950</v>
          </cell>
          <cell r="L26">
            <v>6.602193818256687E-27</v>
          </cell>
          <cell r="AH26">
            <v>3.0141952991912577E-07</v>
          </cell>
        </row>
        <row r="27">
          <cell r="K27">
            <v>1000</v>
          </cell>
          <cell r="L27">
            <v>2.8802835696072405E-30</v>
          </cell>
          <cell r="AF27">
            <v>50</v>
          </cell>
          <cell r="AH27">
            <v>4.6624022150871066E-07</v>
          </cell>
        </row>
        <row r="28">
          <cell r="K28">
            <v>1050</v>
          </cell>
          <cell r="L28">
            <v>7.757867719393091E-34</v>
          </cell>
          <cell r="AH28">
            <v>0.0015955384627601278</v>
          </cell>
        </row>
        <row r="29">
          <cell r="AH29">
            <v>0.024043985559319265</v>
          </cell>
        </row>
        <row r="30">
          <cell r="AH30">
            <v>0.0015955384627601278</v>
          </cell>
        </row>
        <row r="31">
          <cell r="AH31">
            <v>4.6624022150871066E-07</v>
          </cell>
        </row>
        <row r="32">
          <cell r="K32">
            <v>0</v>
          </cell>
          <cell r="L32">
            <v>0.00021128829884586666</v>
          </cell>
          <cell r="AF32">
            <v>75</v>
          </cell>
          <cell r="AH32">
            <v>4.1920673221332473E-07</v>
          </cell>
        </row>
        <row r="33">
          <cell r="K33">
            <v>50</v>
          </cell>
          <cell r="L33">
            <v>0.0009916070810583153</v>
          </cell>
          <cell r="AH33">
            <v>0.0014345833633356933</v>
          </cell>
        </row>
        <row r="34">
          <cell r="K34">
            <v>100</v>
          </cell>
          <cell r="L34">
            <v>0.0036566539723118484</v>
          </cell>
          <cell r="AH34">
            <v>0.021618470802648858</v>
          </cell>
        </row>
        <row r="35">
          <cell r="K35">
            <v>150</v>
          </cell>
          <cell r="L35">
            <v>0.01059517620659286</v>
          </cell>
          <cell r="AH35">
            <v>0.0014345833633356933</v>
          </cell>
        </row>
        <row r="36">
          <cell r="K36">
            <v>200</v>
          </cell>
          <cell r="L36">
            <v>0.02412195901582461</v>
          </cell>
          <cell r="AH36">
            <v>4.1920673221332473E-07</v>
          </cell>
        </row>
        <row r="37">
          <cell r="K37">
            <v>250</v>
          </cell>
          <cell r="L37">
            <v>0.043151613530142505</v>
          </cell>
          <cell r="AF37">
            <v>100</v>
          </cell>
          <cell r="AH37">
            <v>2.1909220415927596E-07</v>
          </cell>
        </row>
        <row r="38">
          <cell r="K38">
            <v>300</v>
          </cell>
          <cell r="L38">
            <v>0.06065429744533708</v>
          </cell>
          <cell r="AH38">
            <v>0.0007497637966450921</v>
          </cell>
        </row>
        <row r="39">
          <cell r="K39">
            <v>350</v>
          </cell>
          <cell r="L39">
            <v>0.06698941522267683</v>
          </cell>
          <cell r="AH39">
            <v>0.011298574318446367</v>
          </cell>
        </row>
        <row r="40">
          <cell r="K40">
            <v>400</v>
          </cell>
          <cell r="L40">
            <v>0.058134088777726585</v>
          </cell>
          <cell r="AH40">
            <v>0.0007497637966450921</v>
          </cell>
        </row>
        <row r="41">
          <cell r="K41">
            <v>450</v>
          </cell>
          <cell r="L41">
            <v>0.03964018066656801</v>
          </cell>
          <cell r="AH41">
            <v>2.1909220415927596E-07</v>
          </cell>
        </row>
        <row r="42">
          <cell r="K42">
            <v>500</v>
          </cell>
          <cell r="L42">
            <v>0.02123833435938821</v>
          </cell>
          <cell r="AF42">
            <v>125</v>
          </cell>
          <cell r="AH42">
            <v>6.65588430811964E-08</v>
          </cell>
        </row>
        <row r="43">
          <cell r="K43">
            <v>550</v>
          </cell>
          <cell r="L43">
            <v>0.008940984769174806</v>
          </cell>
          <cell r="AH43">
            <v>0.00022777355807961032</v>
          </cell>
        </row>
        <row r="44">
          <cell r="K44">
            <v>600</v>
          </cell>
          <cell r="L44">
            <v>0.002957537972039458</v>
          </cell>
          <cell r="AH44">
            <v>0.0034324363022793926</v>
          </cell>
        </row>
        <row r="45">
          <cell r="K45">
            <v>650</v>
          </cell>
          <cell r="L45">
            <v>0.0007686973366081666</v>
          </cell>
          <cell r="AH45">
            <v>0.00022777355807961032</v>
          </cell>
        </row>
        <row r="46">
          <cell r="K46">
            <v>700</v>
          </cell>
          <cell r="L46">
            <v>0.00015698584544494032</v>
          </cell>
          <cell r="AH46">
            <v>6.65588430811964E-08</v>
          </cell>
        </row>
        <row r="47">
          <cell r="K47">
            <v>750</v>
          </cell>
          <cell r="L47">
            <v>2.5191016302014392E-05</v>
          </cell>
          <cell r="AF47">
            <v>150</v>
          </cell>
          <cell r="AH47">
            <v>1.175343387466159E-08</v>
          </cell>
        </row>
        <row r="48">
          <cell r="K48">
            <v>800</v>
          </cell>
          <cell r="L48">
            <v>3.1762227677976872E-06</v>
          </cell>
          <cell r="AH48">
            <v>4.0221874800606425E-05</v>
          </cell>
        </row>
        <row r="49">
          <cell r="K49">
            <v>850</v>
          </cell>
          <cell r="L49">
            <v>3.146706903752763E-07</v>
          </cell>
          <cell r="AH49">
            <v>0.000606124013583194</v>
          </cell>
        </row>
        <row r="50">
          <cell r="K50">
            <v>900</v>
          </cell>
          <cell r="L50">
            <v>2.44952402973366E-08</v>
          </cell>
          <cell r="AH50">
            <v>4.0221874800606425E-05</v>
          </cell>
        </row>
        <row r="51">
          <cell r="K51">
            <v>950</v>
          </cell>
          <cell r="L51">
            <v>1.4982600113801242E-09</v>
          </cell>
          <cell r="AH51">
            <v>1.175343387466159E-08</v>
          </cell>
        </row>
        <row r="52">
          <cell r="K52">
            <v>1000</v>
          </cell>
          <cell r="L52">
            <v>7.200667301167607E-11</v>
          </cell>
          <cell r="AF52">
            <v>175</v>
          </cell>
          <cell r="AH52">
            <v>1.2064350220965395E-09</v>
          </cell>
        </row>
        <row r="53">
          <cell r="K53">
            <v>1050</v>
          </cell>
          <cell r="L53">
            <v>2.719182615947883E-12</v>
          </cell>
          <cell r="AH53">
            <v>4.128587349986776E-06</v>
          </cell>
        </row>
        <row r="54">
          <cell r="AH54">
            <v>6.221579544484733E-05</v>
          </cell>
        </row>
        <row r="55">
          <cell r="AH55">
            <v>4.128587349986776E-06</v>
          </cell>
        </row>
        <row r="56">
          <cell r="AH56">
            <v>1.2064350220965395E-09</v>
          </cell>
        </row>
        <row r="57">
          <cell r="K57">
            <v>0</v>
          </cell>
          <cell r="L57">
            <v>6.9389999084889E-06</v>
          </cell>
          <cell r="AF57">
            <v>200</v>
          </cell>
          <cell r="AH57">
            <v>7.198189365799261E-11</v>
          </cell>
        </row>
        <row r="58">
          <cell r="K58">
            <v>50</v>
          </cell>
          <cell r="L58">
            <v>3.390114572431913E-05</v>
          </cell>
          <cell r="AH58">
            <v>2.4633198650685415E-07</v>
          </cell>
        </row>
        <row r="59">
          <cell r="K59">
            <v>100</v>
          </cell>
          <cell r="L59">
            <v>0.00014103229891287316</v>
          </cell>
          <cell r="AH59">
            <v>3.712102756910885E-06</v>
          </cell>
        </row>
        <row r="60">
          <cell r="K60">
            <v>150</v>
          </cell>
          <cell r="L60">
            <v>0.0004995851375449448</v>
          </cell>
          <cell r="AH60">
            <v>2.4633198650685415E-07</v>
          </cell>
        </row>
        <row r="61">
          <cell r="K61">
            <v>200</v>
          </cell>
          <cell r="L61">
            <v>0.001506909426471601</v>
          </cell>
          <cell r="AH61">
            <v>7.198189365799261E-11</v>
          </cell>
        </row>
        <row r="62">
          <cell r="K62">
            <v>250</v>
          </cell>
          <cell r="L62">
            <v>0.0038703612657134162</v>
          </cell>
          <cell r="AF62">
            <v>225</v>
          </cell>
          <cell r="AH62">
            <v>2.496449372918035E-12</v>
          </cell>
        </row>
        <row r="63">
          <cell r="K63">
            <v>300</v>
          </cell>
          <cell r="L63">
            <v>0.008464524666720222</v>
          </cell>
          <cell r="AH63">
            <v>8.543194711805277E-09</v>
          </cell>
        </row>
        <row r="64">
          <cell r="K64">
            <v>350</v>
          </cell>
          <cell r="L64">
            <v>0.015763053893919656</v>
          </cell>
          <cell r="AH64">
            <v>1.2874177280925895E-07</v>
          </cell>
        </row>
        <row r="65">
          <cell r="K65">
            <v>400</v>
          </cell>
          <cell r="L65">
            <v>0.02499567453428046</v>
          </cell>
          <cell r="AH65">
            <v>8.543194711805277E-09</v>
          </cell>
        </row>
        <row r="66">
          <cell r="K66">
            <v>450</v>
          </cell>
          <cell r="L66">
            <v>0.033750178732445166</v>
          </cell>
          <cell r="AH66">
            <v>2.496449372918035E-12</v>
          </cell>
        </row>
        <row r="67">
          <cell r="K67">
            <v>500</v>
          </cell>
          <cell r="L67">
            <v>0.03880377773077152</v>
          </cell>
          <cell r="AF67">
            <v>250</v>
          </cell>
          <cell r="AH67">
            <v>5.032715988837656E-14</v>
          </cell>
        </row>
        <row r="68">
          <cell r="K68">
            <v>550</v>
          </cell>
          <cell r="L68">
            <v>0.03798906937351363</v>
          </cell>
          <cell r="AH68">
            <v>1.722264953108153E-10</v>
          </cell>
        </row>
        <row r="69">
          <cell r="K69">
            <v>600</v>
          </cell>
          <cell r="L69">
            <v>0.03166868398437995</v>
          </cell>
          <cell r="AH69">
            <v>2.5953691890459706E-09</v>
          </cell>
        </row>
        <row r="70">
          <cell r="K70">
            <v>650</v>
          </cell>
          <cell r="L70">
            <v>0.022479574844998795</v>
          </cell>
          <cell r="AH70">
            <v>1.722264953108153E-10</v>
          </cell>
        </row>
        <row r="71">
          <cell r="K71">
            <v>700</v>
          </cell>
          <cell r="L71">
            <v>0.01358729126483129</v>
          </cell>
          <cell r="AH71">
            <v>5.032715988837656E-14</v>
          </cell>
        </row>
        <row r="72">
          <cell r="K72">
            <v>750</v>
          </cell>
          <cell r="L72">
            <v>0.006993013918075912</v>
          </cell>
          <cell r="AF72">
            <v>275</v>
          </cell>
          <cell r="AH72">
            <v>5.897422547233066E-16</v>
          </cell>
        </row>
        <row r="73">
          <cell r="K73">
            <v>800</v>
          </cell>
          <cell r="L73">
            <v>0.003064662224298491</v>
          </cell>
          <cell r="AH73">
            <v>2.018179485847596E-12</v>
          </cell>
        </row>
        <row r="74">
          <cell r="K74">
            <v>850</v>
          </cell>
          <cell r="L74">
            <v>0.0011436353024055581</v>
          </cell>
          <cell r="AH74">
            <v>3.041297940877604E-11</v>
          </cell>
        </row>
        <row r="75">
          <cell r="K75">
            <v>900</v>
          </cell>
          <cell r="L75">
            <v>0.0003633952162704935</v>
          </cell>
          <cell r="AH75">
            <v>2.018179485847596E-12</v>
          </cell>
        </row>
        <row r="76">
          <cell r="K76">
            <v>950</v>
          </cell>
          <cell r="L76">
            <v>9.8323555369546E-05</v>
          </cell>
          <cell r="AH76">
            <v>5.897422547233066E-16</v>
          </cell>
        </row>
        <row r="77">
          <cell r="K77">
            <v>1000</v>
          </cell>
          <cell r="L77">
            <v>2.2652840008237287E-05</v>
          </cell>
          <cell r="AF77">
            <v>300</v>
          </cell>
          <cell r="AH77">
            <v>4.017003712177014E-18</v>
          </cell>
        </row>
        <row r="78">
          <cell r="K78">
            <v>1050</v>
          </cell>
          <cell r="L78">
            <v>4.44400415558739E-06</v>
          </cell>
          <cell r="AH78">
            <v>1.3746741769915953E-14</v>
          </cell>
        </row>
        <row r="79">
          <cell r="AH79">
            <v>2.071566861708686E-13</v>
          </cell>
        </row>
        <row r="80">
          <cell r="AH80">
            <v>1.3746741769915953E-14</v>
          </cell>
        </row>
        <row r="81">
          <cell r="AH81">
            <v>4.017003712177014E-18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">
          <cell r="Q20">
            <v>7781.332951412594</v>
          </cell>
          <cell r="T20">
            <v>0</v>
          </cell>
          <cell r="U20">
            <v>35</v>
          </cell>
        </row>
        <row r="21">
          <cell r="Q21">
            <v>6820.560856287435</v>
          </cell>
          <cell r="T21">
            <v>3.3627023329380585</v>
          </cell>
          <cell r="U21">
            <v>35.362702332938056</v>
          </cell>
        </row>
        <row r="22">
          <cell r="Q22">
            <v>5797.06234527338</v>
          </cell>
          <cell r="T22">
            <v>6.944947121487253</v>
          </cell>
          <cell r="U22">
            <v>35.94494712148726</v>
          </cell>
        </row>
        <row r="23">
          <cell r="Q23">
            <v>4647.341792062864</v>
          </cell>
          <cell r="T23">
            <v>10.968969057724056</v>
          </cell>
          <cell r="U23">
            <v>36.96896905772407</v>
          </cell>
        </row>
        <row r="24">
          <cell r="Q24">
            <v>3174.9247661955205</v>
          </cell>
          <cell r="T24">
            <v>16.12242864825976</v>
          </cell>
          <cell r="U24">
            <v>39.12242864825977</v>
          </cell>
        </row>
        <row r="25">
          <cell r="Q25">
            <v>0</v>
          </cell>
          <cell r="T25">
            <v>27.23466532994408</v>
          </cell>
          <cell r="U25">
            <v>47.234665329944086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R2">
            <v>0</v>
          </cell>
          <cell r="S2">
            <v>0.1</v>
          </cell>
          <cell r="T2">
            <v>0.2</v>
          </cell>
          <cell r="U2">
            <v>0.30000000000000004</v>
          </cell>
          <cell r="V2">
            <v>0.4</v>
          </cell>
          <cell r="W2">
            <v>0.5</v>
          </cell>
          <cell r="X2">
            <v>0.6</v>
          </cell>
          <cell r="Y2">
            <v>0.7</v>
          </cell>
          <cell r="Z2">
            <v>0.7999999999999999</v>
          </cell>
          <cell r="AA2">
            <v>0.8999999999999999</v>
          </cell>
          <cell r="AB2">
            <v>0.9999999999999999</v>
          </cell>
          <cell r="AC2">
            <v>1.1</v>
          </cell>
        </row>
        <row r="5">
          <cell r="S5">
            <v>1.5</v>
          </cell>
          <cell r="T5">
            <v>6</v>
          </cell>
          <cell r="U5">
            <v>13.5</v>
          </cell>
          <cell r="V5">
            <v>24</v>
          </cell>
          <cell r="W5">
            <v>37.5</v>
          </cell>
          <cell r="X5">
            <v>54</v>
          </cell>
          <cell r="Y5">
            <v>73.5</v>
          </cell>
          <cell r="Z5">
            <v>96</v>
          </cell>
          <cell r="AA5">
            <v>121.5</v>
          </cell>
          <cell r="AB5">
            <v>150</v>
          </cell>
        </row>
        <row r="6">
          <cell r="S6">
            <v>1.829276604273554</v>
          </cell>
          <cell r="T6">
            <v>7.317106417094216</v>
          </cell>
          <cell r="U6">
            <v>16.463489438461984</v>
          </cell>
          <cell r="V6">
            <v>29.268425668376864</v>
          </cell>
          <cell r="W6">
            <v>45.73191510683885</v>
          </cell>
          <cell r="X6">
            <v>65.85395775384794</v>
          </cell>
          <cell r="Y6">
            <v>89.63455360940412</v>
          </cell>
          <cell r="Z6">
            <v>117.07370267350746</v>
          </cell>
          <cell r="AA6">
            <v>148.17140494615788</v>
          </cell>
          <cell r="AB6">
            <v>182.9276604273554</v>
          </cell>
        </row>
        <row r="7">
          <cell r="S7">
            <v>2.2801922404177493</v>
          </cell>
          <cell r="T7">
            <v>9.120768961670997</v>
          </cell>
          <cell r="U7">
            <v>20.521730163759738</v>
          </cell>
          <cell r="V7">
            <v>36.48307584668399</v>
          </cell>
          <cell r="W7">
            <v>57.00480601044373</v>
          </cell>
          <cell r="X7">
            <v>82.08692065503895</v>
          </cell>
          <cell r="Y7">
            <v>111.7294197804697</v>
          </cell>
          <cell r="Z7">
            <v>145.93230338673595</v>
          </cell>
          <cell r="AA7">
            <v>184.6955714738377</v>
          </cell>
          <cell r="AB7">
            <v>228.01922404177492</v>
          </cell>
        </row>
        <row r="8">
          <cell r="S8">
            <v>2.9209646049804006</v>
          </cell>
          <cell r="T8">
            <v>11.683858419921602</v>
          </cell>
          <cell r="U8">
            <v>26.288681444823602</v>
          </cell>
          <cell r="V8">
            <v>46.73543367968641</v>
          </cell>
          <cell r="W8">
            <v>73.02411512451</v>
          </cell>
          <cell r="X8">
            <v>105.15472577929441</v>
          </cell>
          <cell r="Y8">
            <v>143.1272656440396</v>
          </cell>
          <cell r="Z8">
            <v>186.94173471874564</v>
          </cell>
          <cell r="AA8">
            <v>236.5981330034124</v>
          </cell>
          <cell r="AB8">
            <v>292.09646049804</v>
          </cell>
        </row>
        <row r="9">
          <cell r="S9">
            <v>3.8753138014394324</v>
          </cell>
          <cell r="T9">
            <v>15.50125520575773</v>
          </cell>
          <cell r="U9">
            <v>34.877824212954884</v>
          </cell>
          <cell r="V9">
            <v>62.00502082303092</v>
          </cell>
          <cell r="W9">
            <v>96.8828450359858</v>
          </cell>
          <cell r="X9">
            <v>139.51129685181954</v>
          </cell>
          <cell r="Y9">
            <v>189.89037627053213</v>
          </cell>
          <cell r="Z9">
            <v>248.02008329212367</v>
          </cell>
          <cell r="AA9">
            <v>313.900417916594</v>
          </cell>
        </row>
        <row r="10">
          <cell r="S10">
            <v>5.3869907932349825</v>
          </cell>
          <cell r="T10">
            <v>21.54796317293993</v>
          </cell>
          <cell r="U10">
            <v>48.48291713911483</v>
          </cell>
          <cell r="V10">
            <v>86.19185269175972</v>
          </cell>
          <cell r="W10">
            <v>134.67476983087454</v>
          </cell>
          <cell r="X10">
            <v>193.93166855645933</v>
          </cell>
          <cell r="Y10">
            <v>263.9625488685141</v>
          </cell>
          <cell r="Z10">
            <v>344.7674107670389</v>
          </cell>
        </row>
        <row r="11">
          <cell r="S11">
            <v>7.992392253991071</v>
          </cell>
          <cell r="T11">
            <v>31.969569015964282</v>
          </cell>
          <cell r="U11">
            <v>71.93153028591962</v>
          </cell>
          <cell r="V11">
            <v>127.87827606385713</v>
          </cell>
          <cell r="W11">
            <v>199.80980634977675</v>
          </cell>
          <cell r="X11">
            <v>287.7261211436785</v>
          </cell>
          <cell r="Y11">
            <v>391.6272204455624</v>
          </cell>
        </row>
        <row r="12">
          <cell r="S12">
            <v>13.071316426435352</v>
          </cell>
          <cell r="T12">
            <v>52.28526570574141</v>
          </cell>
          <cell r="U12">
            <v>117.64184783791815</v>
          </cell>
          <cell r="V12">
            <v>209.14106282296564</v>
          </cell>
          <cell r="W12">
            <v>326.7829106608838</v>
          </cell>
        </row>
        <row r="13">
          <cell r="S13">
            <v>25.134717234872472</v>
          </cell>
          <cell r="T13">
            <v>100.53886893948989</v>
          </cell>
          <cell r="U13">
            <v>226.2124551138522</v>
          </cell>
          <cell r="V13">
            <v>402.15547575795955</v>
          </cell>
        </row>
        <row r="14">
          <cell r="S14">
            <v>66.81972145284935</v>
          </cell>
          <cell r="T14">
            <v>267.2788858113974</v>
          </cell>
          <cell r="U14">
            <v>601.377493075644</v>
          </cell>
        </row>
        <row r="17">
          <cell r="R17">
            <v>150</v>
          </cell>
          <cell r="S17">
            <v>150</v>
          </cell>
          <cell r="T17">
            <v>150</v>
          </cell>
          <cell r="U17">
            <v>150</v>
          </cell>
          <cell r="V17">
            <v>150</v>
          </cell>
          <cell r="W17">
            <v>150</v>
          </cell>
          <cell r="X17">
            <v>150</v>
          </cell>
          <cell r="Y17">
            <v>150</v>
          </cell>
          <cell r="Z17">
            <v>150</v>
          </cell>
          <cell r="AA17">
            <v>150</v>
          </cell>
          <cell r="AB17">
            <v>150</v>
          </cell>
          <cell r="AC17">
            <v>150</v>
          </cell>
        </row>
        <row r="26">
          <cell r="S26">
            <v>-0.2329019364099156</v>
          </cell>
          <cell r="T26">
            <v>0</v>
          </cell>
        </row>
        <row r="27">
          <cell r="S27">
            <v>0</v>
          </cell>
          <cell r="T27">
            <v>50</v>
          </cell>
        </row>
        <row r="28">
          <cell r="S28">
            <v>0.2329019364099156</v>
          </cell>
          <cell r="T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58"/>
  <sheetViews>
    <sheetView tabSelected="1" zoomScale="70" zoomScaleNormal="70" zoomScalePageLayoutView="0" workbookViewId="0" topLeftCell="A220">
      <selection activeCell="M234" sqref="M234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9.28125" style="0" customWidth="1"/>
    <col min="9" max="9" width="9.421875" style="0" customWidth="1"/>
    <col min="11" max="12" width="11.421875" style="0" customWidth="1"/>
    <col min="15" max="15" width="11.7109375" style="0" customWidth="1"/>
    <col min="27" max="27" width="12.421875" style="0" bestFit="1" customWidth="1"/>
  </cols>
  <sheetData>
    <row r="1" ht="13.5" thickBot="1">
      <c r="A1" s="1" t="s">
        <v>130</v>
      </c>
    </row>
    <row r="2" spans="1:18" ht="16.5" thickBot="1">
      <c r="A2" s="47" t="s">
        <v>7</v>
      </c>
      <c r="B2" s="48" t="s">
        <v>96</v>
      </c>
      <c r="C2" s="235" t="s">
        <v>97</v>
      </c>
      <c r="D2" s="200" t="s">
        <v>0</v>
      </c>
      <c r="E2" s="10" t="s">
        <v>1</v>
      </c>
      <c r="F2" s="10" t="s">
        <v>2</v>
      </c>
      <c r="G2" s="10" t="s">
        <v>3</v>
      </c>
      <c r="H2" s="10" t="s">
        <v>4</v>
      </c>
      <c r="I2" s="11" t="s">
        <v>5</v>
      </c>
      <c r="K2" s="9" t="s">
        <v>7</v>
      </c>
      <c r="L2" s="10" t="s">
        <v>6</v>
      </c>
      <c r="M2" s="10" t="s">
        <v>8</v>
      </c>
      <c r="N2" s="10" t="s">
        <v>1</v>
      </c>
      <c r="O2" s="10" t="s">
        <v>2</v>
      </c>
      <c r="P2" s="10" t="s">
        <v>89</v>
      </c>
      <c r="Q2" s="46" t="s">
        <v>4</v>
      </c>
      <c r="R2" s="11" t="s">
        <v>5</v>
      </c>
    </row>
    <row r="3" spans="1:18" ht="13.5" thickBot="1">
      <c r="A3" s="136">
        <v>1</v>
      </c>
      <c r="B3" s="7" t="s">
        <v>264</v>
      </c>
      <c r="C3" s="7" t="s">
        <v>261</v>
      </c>
      <c r="D3" s="55">
        <v>9</v>
      </c>
      <c r="E3" s="55">
        <v>0.0001</v>
      </c>
      <c r="F3" s="55">
        <v>2.8</v>
      </c>
      <c r="G3" s="70">
        <v>3.5</v>
      </c>
      <c r="H3" s="55">
        <v>1.5</v>
      </c>
      <c r="I3" s="161">
        <v>0.025</v>
      </c>
      <c r="K3" s="64">
        <v>1</v>
      </c>
      <c r="L3" s="65" t="s">
        <v>10</v>
      </c>
      <c r="M3" s="65">
        <v>10</v>
      </c>
      <c r="N3" s="65">
        <v>0.00035</v>
      </c>
      <c r="O3" s="65">
        <v>3</v>
      </c>
      <c r="P3" s="66">
        <v>3.5</v>
      </c>
      <c r="Q3" s="65">
        <v>1.5</v>
      </c>
      <c r="R3" s="67">
        <v>0.025</v>
      </c>
    </row>
    <row r="4" spans="1:9" ht="12.75">
      <c r="A4" s="146">
        <f>A3+1</f>
        <v>2</v>
      </c>
      <c r="B4" s="3" t="s">
        <v>265</v>
      </c>
      <c r="C4" s="3" t="s">
        <v>285</v>
      </c>
      <c r="D4" s="52">
        <f>D3+0.1</f>
        <v>9.1</v>
      </c>
      <c r="E4" s="52">
        <f>E3+0.00001</f>
        <v>0.00011</v>
      </c>
      <c r="F4" s="52">
        <f>F3+0.02</f>
        <v>2.82</v>
      </c>
      <c r="G4" s="74">
        <f>G3</f>
        <v>3.5</v>
      </c>
      <c r="H4" s="52">
        <f>H3</f>
        <v>1.5</v>
      </c>
      <c r="I4" s="162">
        <f>I3</f>
        <v>0.025</v>
      </c>
    </row>
    <row r="5" spans="1:11" ht="13.5" thickBot="1">
      <c r="A5" s="146">
        <f aca="true" t="shared" si="0" ref="A5:A15">A4+1</f>
        <v>3</v>
      </c>
      <c r="B5" s="3" t="s">
        <v>266</v>
      </c>
      <c r="C5" s="3" t="s">
        <v>197</v>
      </c>
      <c r="D5" s="52">
        <f aca="true" t="shared" si="1" ref="D5:D13">D4+0.1</f>
        <v>9.2</v>
      </c>
      <c r="E5" s="52">
        <f aca="true" t="shared" si="2" ref="E5:E15">E4+0.00001</f>
        <v>0.00012</v>
      </c>
      <c r="F5" s="52">
        <f aca="true" t="shared" si="3" ref="F5:F23">F4+0.02</f>
        <v>2.84</v>
      </c>
      <c r="G5" s="74">
        <f aca="true" t="shared" si="4" ref="G5:G26">G4</f>
        <v>3.5</v>
      </c>
      <c r="H5" s="52">
        <f aca="true" t="shared" si="5" ref="H5:H15">H4</f>
        <v>1.5</v>
      </c>
      <c r="I5" s="162">
        <f aca="true" t="shared" si="6" ref="I5:I15">I4</f>
        <v>0.025</v>
      </c>
      <c r="K5" s="40" t="s">
        <v>90</v>
      </c>
    </row>
    <row r="6" spans="1:18" ht="13.5" thickBot="1">
      <c r="A6" s="146">
        <f t="shared" si="0"/>
        <v>4</v>
      </c>
      <c r="B6" s="3" t="s">
        <v>267</v>
      </c>
      <c r="C6" s="3" t="s">
        <v>286</v>
      </c>
      <c r="D6" s="52">
        <f t="shared" si="1"/>
        <v>9.299999999999999</v>
      </c>
      <c r="E6" s="52">
        <f t="shared" si="2"/>
        <v>0.00013000000000000002</v>
      </c>
      <c r="F6" s="52">
        <f t="shared" si="3"/>
        <v>2.86</v>
      </c>
      <c r="G6" s="74">
        <f t="shared" si="4"/>
        <v>3.5</v>
      </c>
      <c r="H6" s="52">
        <f t="shared" si="5"/>
        <v>1.5</v>
      </c>
      <c r="I6" s="162">
        <f t="shared" si="6"/>
        <v>0.025</v>
      </c>
      <c r="K6" s="9" t="s">
        <v>91</v>
      </c>
      <c r="L6" s="10" t="s">
        <v>0</v>
      </c>
      <c r="M6" s="10" t="s">
        <v>2</v>
      </c>
      <c r="N6" s="10" t="s">
        <v>4</v>
      </c>
      <c r="O6" s="10" t="s">
        <v>92</v>
      </c>
      <c r="P6" s="10" t="s">
        <v>93</v>
      </c>
      <c r="Q6" s="10" t="s">
        <v>94</v>
      </c>
      <c r="R6" s="11" t="s">
        <v>95</v>
      </c>
    </row>
    <row r="7" spans="1:18" ht="12.75">
      <c r="A7" s="146">
        <f t="shared" si="0"/>
        <v>5</v>
      </c>
      <c r="B7" s="3" t="s">
        <v>268</v>
      </c>
      <c r="C7" s="3" t="s">
        <v>287</v>
      </c>
      <c r="D7" s="52">
        <f t="shared" si="1"/>
        <v>9.399999999999999</v>
      </c>
      <c r="E7" s="52">
        <f t="shared" si="2"/>
        <v>0.00014000000000000001</v>
      </c>
      <c r="F7" s="52">
        <f t="shared" si="3"/>
        <v>2.88</v>
      </c>
      <c r="G7" s="74">
        <f t="shared" si="4"/>
        <v>3.5</v>
      </c>
      <c r="H7" s="52">
        <f t="shared" si="5"/>
        <v>1.5</v>
      </c>
      <c r="I7" s="162">
        <f t="shared" si="6"/>
        <v>0.025</v>
      </c>
      <c r="K7" s="54">
        <v>1</v>
      </c>
      <c r="L7" s="55">
        <v>10</v>
      </c>
      <c r="M7" s="55">
        <v>3</v>
      </c>
      <c r="N7" s="55">
        <v>1.5</v>
      </c>
      <c r="O7" s="55">
        <v>6</v>
      </c>
      <c r="P7" s="56">
        <v>4.5</v>
      </c>
      <c r="Q7" s="56">
        <v>0.6711888012148517</v>
      </c>
      <c r="R7" s="57">
        <v>0.3288111987851483</v>
      </c>
    </row>
    <row r="8" spans="1:18" ht="12.75">
      <c r="A8" s="146">
        <f t="shared" si="0"/>
        <v>6</v>
      </c>
      <c r="B8" s="3" t="s">
        <v>269</v>
      </c>
      <c r="C8" s="3" t="s">
        <v>288</v>
      </c>
      <c r="D8" s="52">
        <f t="shared" si="1"/>
        <v>9.499999999999998</v>
      </c>
      <c r="E8" s="52">
        <f t="shared" si="2"/>
        <v>0.00015000000000000001</v>
      </c>
      <c r="F8" s="52">
        <f t="shared" si="3"/>
        <v>2.9</v>
      </c>
      <c r="G8" s="74">
        <f t="shared" si="4"/>
        <v>3.5</v>
      </c>
      <c r="H8" s="52">
        <f t="shared" si="5"/>
        <v>1.5</v>
      </c>
      <c r="I8" s="162">
        <f t="shared" si="6"/>
        <v>0.025</v>
      </c>
      <c r="K8" s="58">
        <v>0.887265123170759</v>
      </c>
      <c r="L8" s="52">
        <v>10</v>
      </c>
      <c r="M8" s="52">
        <v>3</v>
      </c>
      <c r="N8" s="52">
        <v>1.5</v>
      </c>
      <c r="O8" s="59">
        <v>5.6617953695122765</v>
      </c>
      <c r="P8" s="59">
        <v>3.84265446770511</v>
      </c>
      <c r="Q8" s="59">
        <v>1.0171644155166968</v>
      </c>
      <c r="R8" s="60">
        <v>0.017164415516696785</v>
      </c>
    </row>
    <row r="9" spans="1:18" ht="12.75">
      <c r="A9" s="146">
        <f t="shared" si="0"/>
        <v>7</v>
      </c>
      <c r="B9" s="3" t="s">
        <v>201</v>
      </c>
      <c r="C9" s="3" t="s">
        <v>261</v>
      </c>
      <c r="D9" s="52">
        <f t="shared" si="1"/>
        <v>9.599999999999998</v>
      </c>
      <c r="E9" s="52">
        <f t="shared" si="2"/>
        <v>0.00016</v>
      </c>
      <c r="F9" s="52">
        <f t="shared" si="3"/>
        <v>2.92</v>
      </c>
      <c r="G9" s="74">
        <f t="shared" si="4"/>
        <v>3.5</v>
      </c>
      <c r="H9" s="52">
        <f t="shared" si="5"/>
        <v>1.5</v>
      </c>
      <c r="I9" s="162">
        <f t="shared" si="6"/>
        <v>0.025</v>
      </c>
      <c r="K9" s="58">
        <v>0.8918067558869024</v>
      </c>
      <c r="L9" s="52">
        <v>10</v>
      </c>
      <c r="M9" s="52">
        <v>3</v>
      </c>
      <c r="N9" s="52">
        <v>1.5</v>
      </c>
      <c r="O9" s="59">
        <v>5.675420267660707</v>
      </c>
      <c r="P9" s="59">
        <v>3.868399202428989</v>
      </c>
      <c r="Q9" s="59">
        <v>0.9993903788521328</v>
      </c>
      <c r="R9" s="60">
        <v>0.0006096211478672231</v>
      </c>
    </row>
    <row r="10" spans="1:18" ht="12.75">
      <c r="A10" s="146">
        <f t="shared" si="0"/>
        <v>8</v>
      </c>
      <c r="B10" s="3" t="s">
        <v>270</v>
      </c>
      <c r="C10" s="3" t="s">
        <v>289</v>
      </c>
      <c r="D10" s="52">
        <f t="shared" si="1"/>
        <v>9.699999999999998</v>
      </c>
      <c r="E10" s="52">
        <f t="shared" si="2"/>
        <v>0.00017</v>
      </c>
      <c r="F10" s="52">
        <f t="shared" si="3"/>
        <v>2.94</v>
      </c>
      <c r="G10" s="74">
        <f t="shared" si="4"/>
        <v>3.5</v>
      </c>
      <c r="H10" s="52">
        <f t="shared" si="5"/>
        <v>1.5</v>
      </c>
      <c r="I10" s="162">
        <f t="shared" si="6"/>
        <v>0.025</v>
      </c>
      <c r="K10" s="58">
        <v>0.8916436217973468</v>
      </c>
      <c r="L10" s="52">
        <v>10</v>
      </c>
      <c r="M10" s="52">
        <v>3</v>
      </c>
      <c r="N10" s="52">
        <v>1.5</v>
      </c>
      <c r="O10" s="59">
        <v>5.6749308653920405</v>
      </c>
      <c r="P10" s="59">
        <v>3.8674733878298753</v>
      </c>
      <c r="Q10" s="59">
        <v>1.0000220262371187</v>
      </c>
      <c r="R10" s="60">
        <v>2.202623711866636E-05</v>
      </c>
    </row>
    <row r="11" spans="1:18" ht="12.75">
      <c r="A11" s="146">
        <f t="shared" si="0"/>
        <v>9</v>
      </c>
      <c r="B11" s="3" t="s">
        <v>271</v>
      </c>
      <c r="C11" s="3" t="s">
        <v>290</v>
      </c>
      <c r="D11" s="52">
        <f t="shared" si="1"/>
        <v>9.799999999999997</v>
      </c>
      <c r="E11" s="52">
        <f t="shared" si="2"/>
        <v>0.00018</v>
      </c>
      <c r="F11" s="52">
        <f t="shared" si="3"/>
        <v>2.96</v>
      </c>
      <c r="G11" s="74">
        <f t="shared" si="4"/>
        <v>3.5</v>
      </c>
      <c r="H11" s="52">
        <f t="shared" si="5"/>
        <v>1.5</v>
      </c>
      <c r="I11" s="162">
        <f t="shared" si="6"/>
        <v>0.025</v>
      </c>
      <c r="K11" s="58">
        <v>0.8916436217973468</v>
      </c>
      <c r="L11" s="52">
        <v>10</v>
      </c>
      <c r="M11" s="52">
        <v>3</v>
      </c>
      <c r="N11" s="52">
        <v>1.5</v>
      </c>
      <c r="O11" s="59">
        <v>5.6749308653920405</v>
      </c>
      <c r="P11" s="59">
        <v>3.8674733878298753</v>
      </c>
      <c r="Q11" s="59">
        <v>1.0000220262371187</v>
      </c>
      <c r="R11" s="60">
        <v>2.202623711866636E-05</v>
      </c>
    </row>
    <row r="12" spans="1:18" ht="13.5" thickBot="1">
      <c r="A12" s="146">
        <f t="shared" si="0"/>
        <v>10</v>
      </c>
      <c r="B12" s="3" t="s">
        <v>272</v>
      </c>
      <c r="C12" s="3" t="s">
        <v>291</v>
      </c>
      <c r="D12" s="52">
        <f t="shared" si="1"/>
        <v>9.899999999999997</v>
      </c>
      <c r="E12" s="52">
        <f t="shared" si="2"/>
        <v>0.00019</v>
      </c>
      <c r="F12" s="52">
        <f t="shared" si="3"/>
        <v>2.98</v>
      </c>
      <c r="G12" s="74">
        <f t="shared" si="4"/>
        <v>3.5</v>
      </c>
      <c r="H12" s="52">
        <f t="shared" si="5"/>
        <v>1.5</v>
      </c>
      <c r="I12" s="162">
        <f t="shared" si="6"/>
        <v>0.025</v>
      </c>
      <c r="K12" s="61">
        <v>0.8916436217973468</v>
      </c>
      <c r="L12" s="53">
        <v>10</v>
      </c>
      <c r="M12" s="53">
        <v>3</v>
      </c>
      <c r="N12" s="53">
        <v>1.5</v>
      </c>
      <c r="O12" s="62">
        <v>5.6749308653920405</v>
      </c>
      <c r="P12" s="62">
        <v>3.8674733878298753</v>
      </c>
      <c r="Q12" s="62">
        <v>1.0000220262371187</v>
      </c>
      <c r="R12" s="63">
        <v>2.202623711866636E-05</v>
      </c>
    </row>
    <row r="13" spans="1:9" ht="12.75">
      <c r="A13" s="146">
        <f t="shared" si="0"/>
        <v>11</v>
      </c>
      <c r="B13" s="3" t="s">
        <v>273</v>
      </c>
      <c r="C13" s="3" t="s">
        <v>262</v>
      </c>
      <c r="D13" s="52">
        <f t="shared" si="1"/>
        <v>9.999999999999996</v>
      </c>
      <c r="E13" s="52">
        <f t="shared" si="2"/>
        <v>0.0002</v>
      </c>
      <c r="F13" s="52">
        <f t="shared" si="3"/>
        <v>3</v>
      </c>
      <c r="G13" s="74">
        <f t="shared" si="4"/>
        <v>3.5</v>
      </c>
      <c r="H13" s="52">
        <f t="shared" si="5"/>
        <v>1.5</v>
      </c>
      <c r="I13" s="162">
        <f t="shared" si="6"/>
        <v>0.025</v>
      </c>
    </row>
    <row r="14" spans="1:11" ht="13.5" thickBot="1">
      <c r="A14" s="146">
        <f t="shared" si="0"/>
        <v>12</v>
      </c>
      <c r="B14" s="3" t="s">
        <v>274</v>
      </c>
      <c r="C14" s="3" t="s">
        <v>292</v>
      </c>
      <c r="D14" s="52">
        <f>D13+0.1</f>
        <v>10.099999999999996</v>
      </c>
      <c r="E14" s="52">
        <f t="shared" si="2"/>
        <v>0.00021</v>
      </c>
      <c r="F14" s="52">
        <f t="shared" si="3"/>
        <v>3.02</v>
      </c>
      <c r="G14" s="74">
        <f t="shared" si="4"/>
        <v>3.5</v>
      </c>
      <c r="H14" s="52">
        <f t="shared" si="5"/>
        <v>1.5</v>
      </c>
      <c r="I14" s="162">
        <f t="shared" si="6"/>
        <v>0.025</v>
      </c>
      <c r="K14" s="40" t="s">
        <v>98</v>
      </c>
    </row>
    <row r="15" spans="1:21" ht="13.5" thickBot="1">
      <c r="A15" s="146">
        <f t="shared" si="0"/>
        <v>13</v>
      </c>
      <c r="B15" s="3" t="s">
        <v>275</v>
      </c>
      <c r="C15" s="3" t="s">
        <v>293</v>
      </c>
      <c r="D15" s="52">
        <f>D14+0.1</f>
        <v>10.199999999999996</v>
      </c>
      <c r="E15" s="52">
        <f t="shared" si="2"/>
        <v>0.00022</v>
      </c>
      <c r="F15" s="52">
        <f t="shared" si="3"/>
        <v>3.04</v>
      </c>
      <c r="G15" s="74">
        <f t="shared" si="4"/>
        <v>3.5</v>
      </c>
      <c r="H15" s="52">
        <f t="shared" si="5"/>
        <v>1.5</v>
      </c>
      <c r="I15" s="162">
        <f t="shared" si="6"/>
        <v>0.025</v>
      </c>
      <c r="K15" s="9" t="s">
        <v>91</v>
      </c>
      <c r="L15" s="10" t="s">
        <v>2</v>
      </c>
      <c r="M15" s="10" t="s">
        <v>4</v>
      </c>
      <c r="N15" s="10" t="s">
        <v>93</v>
      </c>
      <c r="O15" s="10" t="s">
        <v>99</v>
      </c>
      <c r="P15" s="10" t="s">
        <v>77</v>
      </c>
      <c r="Q15" s="10" t="s">
        <v>100</v>
      </c>
      <c r="R15" s="10" t="s">
        <v>5</v>
      </c>
      <c r="S15" s="10" t="s">
        <v>101</v>
      </c>
      <c r="T15" s="10" t="s">
        <v>102</v>
      </c>
      <c r="U15" s="11" t="s">
        <v>103</v>
      </c>
    </row>
    <row r="16" spans="1:21" ht="12.75">
      <c r="A16" s="146">
        <f aca="true" t="shared" si="7" ref="A16:A26">A15+1</f>
        <v>14</v>
      </c>
      <c r="B16" s="3" t="s">
        <v>276</v>
      </c>
      <c r="C16" s="3" t="s">
        <v>294</v>
      </c>
      <c r="D16" s="52">
        <f aca="true" t="shared" si="8" ref="D16:D23">D15+0.1</f>
        <v>10.299999999999995</v>
      </c>
      <c r="E16" s="52">
        <f aca="true" t="shared" si="9" ref="E16:E23">E15+0.00001</f>
        <v>0.00023</v>
      </c>
      <c r="F16" s="52">
        <f t="shared" si="3"/>
        <v>3.06</v>
      </c>
      <c r="G16" s="74">
        <f t="shared" si="4"/>
        <v>3.5</v>
      </c>
      <c r="H16" s="52">
        <f aca="true" t="shared" si="10" ref="H16:I23">H15</f>
        <v>1.5</v>
      </c>
      <c r="I16" s="162">
        <f t="shared" si="10"/>
        <v>0.025</v>
      </c>
      <c r="K16" s="68">
        <v>1</v>
      </c>
      <c r="L16" s="55">
        <v>3</v>
      </c>
      <c r="M16" s="55">
        <v>1.5</v>
      </c>
      <c r="N16" s="69">
        <v>4.5</v>
      </c>
      <c r="O16" s="70">
        <v>6.60555127546399</v>
      </c>
      <c r="P16" s="70">
        <v>0.6812451848969879</v>
      </c>
      <c r="Q16" s="55">
        <v>0.00035</v>
      </c>
      <c r="R16" s="55">
        <v>0.025</v>
      </c>
      <c r="S16" s="70">
        <v>2.607206865361258</v>
      </c>
      <c r="T16" s="55">
        <v>10</v>
      </c>
      <c r="U16" s="71">
        <v>7.392793134638742</v>
      </c>
    </row>
    <row r="17" spans="1:21" ht="12.75">
      <c r="A17" s="146">
        <f t="shared" si="7"/>
        <v>15</v>
      </c>
      <c r="B17" s="3" t="s">
        <v>277</v>
      </c>
      <c r="C17" s="3" t="s">
        <v>295</v>
      </c>
      <c r="D17" s="52">
        <f t="shared" si="8"/>
        <v>10.399999999999995</v>
      </c>
      <c r="E17" s="52">
        <f t="shared" si="9"/>
        <v>0.00024</v>
      </c>
      <c r="F17" s="52">
        <f t="shared" si="3"/>
        <v>3.08</v>
      </c>
      <c r="G17" s="74">
        <f t="shared" si="4"/>
        <v>3.5</v>
      </c>
      <c r="H17" s="52">
        <f t="shared" si="10"/>
        <v>1.5</v>
      </c>
      <c r="I17" s="162">
        <f t="shared" si="10"/>
        <v>0.025</v>
      </c>
      <c r="K17" s="72">
        <v>1.9584489454859473</v>
      </c>
      <c r="L17" s="52">
        <v>3</v>
      </c>
      <c r="M17" s="52">
        <v>1.5</v>
      </c>
      <c r="N17" s="73">
        <v>11.62863024457037</v>
      </c>
      <c r="O17" s="74">
        <v>10.061288093327962</v>
      </c>
      <c r="P17" s="74">
        <v>1.1557794724396944</v>
      </c>
      <c r="Q17" s="52">
        <v>0.00035</v>
      </c>
      <c r="R17" s="52">
        <v>0.025</v>
      </c>
      <c r="S17" s="74">
        <v>9.583832751123476</v>
      </c>
      <c r="T17" s="52">
        <v>10</v>
      </c>
      <c r="U17" s="75">
        <v>0.41616724887652445</v>
      </c>
    </row>
    <row r="18" spans="1:21" ht="12.75">
      <c r="A18" s="146">
        <f t="shared" si="7"/>
        <v>16</v>
      </c>
      <c r="B18" s="3" t="s">
        <v>278</v>
      </c>
      <c r="C18" s="3" t="s">
        <v>287</v>
      </c>
      <c r="D18" s="52">
        <f t="shared" si="8"/>
        <v>10.499999999999995</v>
      </c>
      <c r="E18" s="52">
        <f t="shared" si="9"/>
        <v>0.00025</v>
      </c>
      <c r="F18" s="52">
        <f t="shared" si="3"/>
        <v>3.1</v>
      </c>
      <c r="G18" s="74">
        <f t="shared" si="4"/>
        <v>3.5</v>
      </c>
      <c r="H18" s="52">
        <f t="shared" si="10"/>
        <v>1.5</v>
      </c>
      <c r="I18" s="162">
        <f t="shared" si="10"/>
        <v>0.025</v>
      </c>
      <c r="K18" s="72">
        <v>2.0005188200027146</v>
      </c>
      <c r="L18" s="52">
        <v>3</v>
      </c>
      <c r="M18" s="52">
        <v>1.5</v>
      </c>
      <c r="N18" s="73">
        <v>12.004669783785724</v>
      </c>
      <c r="O18" s="74">
        <v>10.212973183050503</v>
      </c>
      <c r="P18" s="74">
        <v>1.1754333991308945</v>
      </c>
      <c r="Q18" s="52">
        <v>0.00035</v>
      </c>
      <c r="R18" s="52">
        <v>0.025</v>
      </c>
      <c r="S18" s="74">
        <v>10.00559491849293</v>
      </c>
      <c r="T18" s="52">
        <v>10</v>
      </c>
      <c r="U18" s="75">
        <v>0.005594918492930034</v>
      </c>
    </row>
    <row r="19" spans="1:21" ht="13.5" thickBot="1">
      <c r="A19" s="146">
        <f t="shared" si="7"/>
        <v>17</v>
      </c>
      <c r="B19" s="3" t="s">
        <v>279</v>
      </c>
      <c r="C19" s="3" t="s">
        <v>263</v>
      </c>
      <c r="D19" s="52">
        <f t="shared" si="8"/>
        <v>10.599999999999994</v>
      </c>
      <c r="E19" s="52">
        <f t="shared" si="9"/>
        <v>0.00026000000000000003</v>
      </c>
      <c r="F19" s="52">
        <f>F18+0.02</f>
        <v>3.12</v>
      </c>
      <c r="G19" s="74">
        <f t="shared" si="4"/>
        <v>3.5</v>
      </c>
      <c r="H19" s="52">
        <f t="shared" si="10"/>
        <v>1.5</v>
      </c>
      <c r="I19" s="162">
        <f t="shared" si="10"/>
        <v>0.025</v>
      </c>
      <c r="K19" s="76">
        <v>1.9999594177404536</v>
      </c>
      <c r="L19" s="53">
        <v>3</v>
      </c>
      <c r="M19" s="53">
        <v>1.5</v>
      </c>
      <c r="N19" s="77">
        <v>11.999634762134463</v>
      </c>
      <c r="O19" s="78">
        <v>10.210956229510309</v>
      </c>
      <c r="P19" s="78">
        <v>1.1751724806590356</v>
      </c>
      <c r="Q19" s="53">
        <v>0.00035</v>
      </c>
      <c r="R19" s="53">
        <v>0.025</v>
      </c>
      <c r="S19" s="78">
        <v>9.999918248312174</v>
      </c>
      <c r="T19" s="53">
        <v>10</v>
      </c>
      <c r="U19" s="79">
        <v>8.175168782642572E-05</v>
      </c>
    </row>
    <row r="20" spans="1:9" ht="12.75">
      <c r="A20" s="146">
        <f t="shared" si="7"/>
        <v>18</v>
      </c>
      <c r="B20" s="3" t="s">
        <v>280</v>
      </c>
      <c r="C20" s="3" t="s">
        <v>296</v>
      </c>
      <c r="D20" s="52">
        <f t="shared" si="8"/>
        <v>10.699999999999994</v>
      </c>
      <c r="E20" s="52">
        <f t="shared" si="9"/>
        <v>0.00027000000000000006</v>
      </c>
      <c r="F20" s="52">
        <f t="shared" si="3"/>
        <v>3.14</v>
      </c>
      <c r="G20" s="74">
        <f t="shared" si="4"/>
        <v>3.5</v>
      </c>
      <c r="H20" s="52">
        <f t="shared" si="10"/>
        <v>1.5</v>
      </c>
      <c r="I20" s="162">
        <f t="shared" si="10"/>
        <v>0.025</v>
      </c>
    </row>
    <row r="21" spans="1:31" ht="13.5" thickBot="1">
      <c r="A21" s="146">
        <f t="shared" si="7"/>
        <v>19</v>
      </c>
      <c r="B21" s="3" t="s">
        <v>281</v>
      </c>
      <c r="C21" s="3" t="s">
        <v>297</v>
      </c>
      <c r="D21" s="52">
        <f t="shared" si="8"/>
        <v>10.799999999999994</v>
      </c>
      <c r="E21" s="52">
        <f t="shared" si="9"/>
        <v>0.0002800000000000001</v>
      </c>
      <c r="F21" s="52">
        <f t="shared" si="3"/>
        <v>3.16</v>
      </c>
      <c r="G21" s="74">
        <f t="shared" si="4"/>
        <v>3.5</v>
      </c>
      <c r="H21" s="52">
        <f t="shared" si="10"/>
        <v>1.5</v>
      </c>
      <c r="I21" s="162">
        <f t="shared" si="10"/>
        <v>0.025</v>
      </c>
      <c r="K21" s="40" t="s">
        <v>104</v>
      </c>
      <c r="AA21" s="230" t="s">
        <v>117</v>
      </c>
      <c r="AB21" s="230"/>
      <c r="AC21" s="230"/>
      <c r="AD21" s="230"/>
      <c r="AE21" s="230"/>
    </row>
    <row r="22" spans="1:31" ht="13.5" thickBot="1">
      <c r="A22" s="146">
        <f t="shared" si="7"/>
        <v>20</v>
      </c>
      <c r="B22" s="3" t="s">
        <v>282</v>
      </c>
      <c r="C22" s="3" t="s">
        <v>298</v>
      </c>
      <c r="D22" s="52">
        <f t="shared" si="8"/>
        <v>10.899999999999993</v>
      </c>
      <c r="E22" s="52">
        <f t="shared" si="9"/>
        <v>0.0002900000000000001</v>
      </c>
      <c r="F22" s="52">
        <f t="shared" si="3"/>
        <v>3.18</v>
      </c>
      <c r="G22" s="74">
        <f t="shared" si="4"/>
        <v>3.5</v>
      </c>
      <c r="H22" s="52">
        <f t="shared" si="10"/>
        <v>1.5</v>
      </c>
      <c r="I22" s="162">
        <f t="shared" si="10"/>
        <v>0.025</v>
      </c>
      <c r="K22" s="9" t="s">
        <v>91</v>
      </c>
      <c r="L22" s="10" t="s">
        <v>2</v>
      </c>
      <c r="M22" s="10" t="s">
        <v>4</v>
      </c>
      <c r="N22" s="10" t="s">
        <v>93</v>
      </c>
      <c r="O22" s="10" t="s">
        <v>99</v>
      </c>
      <c r="P22" s="10" t="s">
        <v>77</v>
      </c>
      <c r="Q22" s="10" t="s">
        <v>20</v>
      </c>
      <c r="R22" s="10" t="s">
        <v>105</v>
      </c>
      <c r="S22" s="10" t="s">
        <v>106</v>
      </c>
      <c r="T22" s="10" t="s">
        <v>107</v>
      </c>
      <c r="U22" s="10" t="s">
        <v>108</v>
      </c>
      <c r="V22" s="10" t="s">
        <v>109</v>
      </c>
      <c r="W22" s="10" t="s">
        <v>110</v>
      </c>
      <c r="X22" s="10" t="s">
        <v>111</v>
      </c>
      <c r="Y22" s="10" t="s">
        <v>112</v>
      </c>
      <c r="Z22" s="10" t="s">
        <v>113</v>
      </c>
      <c r="AA22" s="10" t="s">
        <v>114</v>
      </c>
      <c r="AB22" s="10" t="s">
        <v>115</v>
      </c>
      <c r="AC22" s="10" t="s">
        <v>91</v>
      </c>
      <c r="AD22" s="10" t="s">
        <v>116</v>
      </c>
      <c r="AE22" s="111" t="s">
        <v>133</v>
      </c>
    </row>
    <row r="23" spans="1:31" ht="12.75">
      <c r="A23" s="146">
        <f t="shared" si="7"/>
        <v>21</v>
      </c>
      <c r="B23" s="3" t="s">
        <v>283</v>
      </c>
      <c r="C23" s="3" t="s">
        <v>299</v>
      </c>
      <c r="D23" s="52">
        <f t="shared" si="8"/>
        <v>10.999999999999993</v>
      </c>
      <c r="E23" s="52">
        <f t="shared" si="9"/>
        <v>0.00030000000000000014</v>
      </c>
      <c r="F23" s="52">
        <f t="shared" si="3"/>
        <v>3.2</v>
      </c>
      <c r="G23" s="74">
        <f t="shared" si="4"/>
        <v>3.5</v>
      </c>
      <c r="H23" s="52">
        <f t="shared" si="10"/>
        <v>1.5</v>
      </c>
      <c r="I23" s="162">
        <f t="shared" si="10"/>
        <v>0.025</v>
      </c>
      <c r="K23" s="80">
        <v>3.5</v>
      </c>
      <c r="L23" s="55">
        <v>3</v>
      </c>
      <c r="M23" s="55">
        <v>1.5</v>
      </c>
      <c r="N23" s="70">
        <v>28.875</v>
      </c>
      <c r="O23" s="70">
        <v>15.619429464123963</v>
      </c>
      <c r="P23" s="70">
        <v>1.8486590733882158</v>
      </c>
      <c r="Q23" s="70">
        <v>0.3463203463203463</v>
      </c>
      <c r="R23" s="56">
        <v>0.006113036813223476</v>
      </c>
      <c r="S23" s="70">
        <v>3.5061130368132236</v>
      </c>
      <c r="T23" s="55"/>
      <c r="U23" s="55"/>
      <c r="V23" s="55"/>
      <c r="W23" s="55"/>
      <c r="X23" s="55"/>
      <c r="Y23" s="55"/>
      <c r="Z23" s="55"/>
      <c r="AA23" s="81">
        <v>7781.332951412594</v>
      </c>
      <c r="AB23" s="70">
        <v>0</v>
      </c>
      <c r="AC23" s="55">
        <v>3.5</v>
      </c>
      <c r="AD23" s="70">
        <v>0</v>
      </c>
      <c r="AE23" s="112">
        <v>35</v>
      </c>
    </row>
    <row r="24" spans="1:31" ht="12.75">
      <c r="A24" s="146">
        <f t="shared" si="7"/>
        <v>22</v>
      </c>
      <c r="B24" s="214" t="s">
        <v>284</v>
      </c>
      <c r="C24" s="214" t="s">
        <v>197</v>
      </c>
      <c r="D24" s="52">
        <v>9</v>
      </c>
      <c r="E24" s="52">
        <f>E23+0.00001</f>
        <v>0.00031000000000000016</v>
      </c>
      <c r="F24" s="52">
        <v>2.8</v>
      </c>
      <c r="G24" s="74">
        <f t="shared" si="4"/>
        <v>3.5</v>
      </c>
      <c r="H24" s="52">
        <f aca="true" t="shared" si="11" ref="H24:I26">H23</f>
        <v>1.5</v>
      </c>
      <c r="I24" s="162">
        <f t="shared" si="11"/>
        <v>0.025</v>
      </c>
      <c r="K24" s="82">
        <v>3.2</v>
      </c>
      <c r="L24" s="52">
        <v>3</v>
      </c>
      <c r="M24" s="52">
        <v>1.5</v>
      </c>
      <c r="N24" s="74">
        <v>24.96</v>
      </c>
      <c r="O24" s="74">
        <v>14.537764081484767</v>
      </c>
      <c r="P24" s="74">
        <v>1.7169077624384448</v>
      </c>
      <c r="Q24" s="74">
        <v>0.40064102564102555</v>
      </c>
      <c r="R24" s="59">
        <v>0.008181102519199433</v>
      </c>
      <c r="S24" s="74">
        <v>3.2081811025191995</v>
      </c>
      <c r="T24" s="59">
        <v>0.2979319342940241</v>
      </c>
      <c r="U24" s="74">
        <v>26.9175</v>
      </c>
      <c r="V24" s="74">
        <v>1.7827834179133304</v>
      </c>
      <c r="W24" s="74">
        <v>1566.2733483732366</v>
      </c>
      <c r="X24" s="83">
        <v>3.99036349976291E-05</v>
      </c>
      <c r="Y24" s="52">
        <v>0.0003100963650023709</v>
      </c>
      <c r="Z24" s="52">
        <v>960.7720951251596</v>
      </c>
      <c r="AA24" s="84">
        <v>6820.560856287435</v>
      </c>
      <c r="AB24" s="74">
        <v>0.33627023329380584</v>
      </c>
      <c r="AC24" s="52">
        <v>3.2</v>
      </c>
      <c r="AD24" s="74">
        <v>3.3627023329380585</v>
      </c>
      <c r="AE24" s="113">
        <v>35.362702332938056</v>
      </c>
    </row>
    <row r="25" spans="1:31" ht="12.75">
      <c r="A25" s="146">
        <f t="shared" si="7"/>
        <v>23</v>
      </c>
      <c r="B25" s="199"/>
      <c r="C25" s="199"/>
      <c r="D25" s="52">
        <f>D24+0.1</f>
        <v>9.1</v>
      </c>
      <c r="E25" s="52">
        <f>E24+0.00001</f>
        <v>0.0003200000000000002</v>
      </c>
      <c r="F25" s="52">
        <f>F24+0.02</f>
        <v>2.82</v>
      </c>
      <c r="G25" s="74">
        <f t="shared" si="4"/>
        <v>3.5</v>
      </c>
      <c r="H25" s="52">
        <f t="shared" si="11"/>
        <v>1.5</v>
      </c>
      <c r="I25" s="162">
        <f t="shared" si="11"/>
        <v>0.025</v>
      </c>
      <c r="K25" s="82">
        <v>2.9</v>
      </c>
      <c r="L25" s="52">
        <v>3</v>
      </c>
      <c r="M25" s="52">
        <v>1.5</v>
      </c>
      <c r="N25" s="74">
        <v>21.315</v>
      </c>
      <c r="O25" s="74">
        <v>13.456098698845569</v>
      </c>
      <c r="P25" s="74">
        <v>1.5840401053114057</v>
      </c>
      <c r="Q25" s="74">
        <v>0.4691531785127843</v>
      </c>
      <c r="R25" s="59">
        <v>0.011218384551918882</v>
      </c>
      <c r="S25" s="74">
        <v>2.911218384551919</v>
      </c>
      <c r="T25" s="59">
        <v>0.29696271796728047</v>
      </c>
      <c r="U25" s="74">
        <v>23.1375</v>
      </c>
      <c r="V25" s="74">
        <v>1.6504739338749252</v>
      </c>
      <c r="W25" s="74">
        <v>1044.1857369347292</v>
      </c>
      <c r="X25" s="83">
        <v>5.9855251598697905E-05</v>
      </c>
      <c r="Y25" s="52">
        <v>0.0002901447484013021</v>
      </c>
      <c r="Z25" s="52">
        <v>1023.4985110140556</v>
      </c>
      <c r="AA25" s="84">
        <v>5797.06234527338</v>
      </c>
      <c r="AB25" s="74">
        <v>0.6944947121487253</v>
      </c>
      <c r="AC25" s="52">
        <v>2.9</v>
      </c>
      <c r="AD25" s="74">
        <v>6.944947121487253</v>
      </c>
      <c r="AE25" s="113">
        <v>35.94494712148726</v>
      </c>
    </row>
    <row r="26" spans="1:31" ht="12.75">
      <c r="A26" s="146">
        <f t="shared" si="7"/>
        <v>24</v>
      </c>
      <c r="B26" s="199"/>
      <c r="C26" s="199"/>
      <c r="D26" s="52">
        <f>D25+0.1</f>
        <v>9.2</v>
      </c>
      <c r="E26" s="52">
        <f>E25+0.00001</f>
        <v>0.0003300000000000002</v>
      </c>
      <c r="F26" s="52">
        <f>F25+0.02</f>
        <v>2.84</v>
      </c>
      <c r="G26" s="74">
        <f t="shared" si="4"/>
        <v>3.5</v>
      </c>
      <c r="H26" s="52">
        <f t="shared" si="11"/>
        <v>1.5</v>
      </c>
      <c r="I26" s="162">
        <f t="shared" si="11"/>
        <v>0.025</v>
      </c>
      <c r="K26" s="82">
        <v>2.6</v>
      </c>
      <c r="L26" s="52">
        <v>3</v>
      </c>
      <c r="M26" s="52">
        <v>1.5</v>
      </c>
      <c r="N26" s="74">
        <v>17.94</v>
      </c>
      <c r="O26" s="74">
        <v>12.374433316206373</v>
      </c>
      <c r="P26" s="74">
        <v>1.4497633581737113</v>
      </c>
      <c r="Q26" s="74">
        <v>0.5574136008918616</v>
      </c>
      <c r="R26" s="59">
        <v>0.01583638748518</v>
      </c>
      <c r="S26" s="74">
        <v>2.6158363874851807</v>
      </c>
      <c r="T26" s="59">
        <v>0.2953819970667384</v>
      </c>
      <c r="U26" s="74">
        <v>19.6275</v>
      </c>
      <c r="V26" s="74">
        <v>1.5169017317425584</v>
      </c>
      <c r="W26" s="74">
        <v>671.4390076589342</v>
      </c>
      <c r="X26" s="83">
        <v>9.308365955370239E-05</v>
      </c>
      <c r="Y26" s="52">
        <v>0.0002569163404462976</v>
      </c>
      <c r="Z26" s="52">
        <v>1149.7205532105154</v>
      </c>
      <c r="AA26" s="84">
        <v>4647.341792062864</v>
      </c>
      <c r="AB26" s="74">
        <v>1.0968969057724056</v>
      </c>
      <c r="AC26" s="52">
        <v>2.6</v>
      </c>
      <c r="AD26" s="74">
        <v>10.968969057724056</v>
      </c>
      <c r="AE26" s="113">
        <v>36.96896905772407</v>
      </c>
    </row>
    <row r="27" spans="1:31" ht="12.75">
      <c r="A27" s="146"/>
      <c r="B27" s="199"/>
      <c r="C27" s="199"/>
      <c r="D27" s="52"/>
      <c r="E27" s="52"/>
      <c r="F27" s="52"/>
      <c r="G27" s="74"/>
      <c r="H27" s="52"/>
      <c r="I27" s="162"/>
      <c r="K27" s="82">
        <v>2.3</v>
      </c>
      <c r="L27" s="52">
        <v>3</v>
      </c>
      <c r="M27" s="52">
        <v>1.5</v>
      </c>
      <c r="N27" s="74">
        <v>14.835</v>
      </c>
      <c r="O27" s="74">
        <v>11.292767933567177</v>
      </c>
      <c r="P27" s="74">
        <v>1.313672616604803</v>
      </c>
      <c r="Q27" s="74">
        <v>0.6740815638692279</v>
      </c>
      <c r="R27" s="59">
        <v>0.023159324910722933</v>
      </c>
      <c r="S27" s="74">
        <v>2.3231593249107236</v>
      </c>
      <c r="T27" s="59">
        <v>0.292677062574457</v>
      </c>
      <c r="U27" s="74">
        <v>16.3875</v>
      </c>
      <c r="V27" s="74">
        <v>1.381717987389257</v>
      </c>
      <c r="W27" s="74">
        <v>413.28656840647324</v>
      </c>
      <c r="X27" s="83">
        <v>0.0001512267873620571</v>
      </c>
      <c r="Y27" s="52">
        <v>0.0001987732126379429</v>
      </c>
      <c r="Z27" s="52">
        <v>1472.417025867344</v>
      </c>
      <c r="AA27" s="84">
        <v>3174.9247661955205</v>
      </c>
      <c r="AB27" s="74">
        <v>1.612242864825976</v>
      </c>
      <c r="AC27" s="52">
        <v>2.3</v>
      </c>
      <c r="AD27" s="74">
        <v>16.12242864825976</v>
      </c>
      <c r="AE27" s="113">
        <v>39.12242864825977</v>
      </c>
    </row>
    <row r="28" spans="1:31" ht="13.5" thickBot="1">
      <c r="A28" s="146"/>
      <c r="B28" s="199"/>
      <c r="C28" s="199"/>
      <c r="D28" s="52"/>
      <c r="E28" s="52"/>
      <c r="F28" s="52"/>
      <c r="G28" s="74"/>
      <c r="H28" s="52"/>
      <c r="I28" s="162"/>
      <c r="K28" s="85">
        <v>2</v>
      </c>
      <c r="L28" s="53">
        <v>3</v>
      </c>
      <c r="M28" s="53">
        <v>1.5</v>
      </c>
      <c r="N28" s="78">
        <v>12</v>
      </c>
      <c r="O28" s="78">
        <v>10.211102550927983</v>
      </c>
      <c r="P28" s="78">
        <v>1.1751914095612968</v>
      </c>
      <c r="Q28" s="78">
        <v>0.8333333333333327</v>
      </c>
      <c r="R28" s="62">
        <v>0.03539472193906439</v>
      </c>
      <c r="S28" s="78">
        <v>2.035394721939065</v>
      </c>
      <c r="T28" s="62">
        <v>0.2877646029716585</v>
      </c>
      <c r="U28" s="78">
        <v>13.4175</v>
      </c>
      <c r="V28" s="78">
        <v>1.24443201308305</v>
      </c>
      <c r="W28" s="78">
        <v>240.97469597933517</v>
      </c>
      <c r="X28" s="86">
        <v>0.0002593633316809318</v>
      </c>
      <c r="Y28" s="53">
        <v>9.063666831906822E-05</v>
      </c>
      <c r="Z28" s="53">
        <v>3174.924766195519</v>
      </c>
      <c r="AA28" s="87">
        <v>0</v>
      </c>
      <c r="AB28" s="78">
        <v>2.723466532994408</v>
      </c>
      <c r="AC28" s="53">
        <v>2</v>
      </c>
      <c r="AD28" s="78">
        <v>27.23466532994408</v>
      </c>
      <c r="AE28" s="114">
        <v>47.234665329944086</v>
      </c>
    </row>
    <row r="29" spans="1:9" ht="12.75">
      <c r="A29" s="146"/>
      <c r="B29" s="199"/>
      <c r="C29" s="199"/>
      <c r="D29" s="52"/>
      <c r="E29" s="52"/>
      <c r="F29" s="52"/>
      <c r="G29" s="74"/>
      <c r="H29" s="52"/>
      <c r="I29" s="162"/>
    </row>
    <row r="30" spans="1:9" ht="12.75">
      <c r="A30" s="146"/>
      <c r="B30" s="199"/>
      <c r="C30" s="199"/>
      <c r="D30" s="52"/>
      <c r="E30" s="52"/>
      <c r="F30" s="52"/>
      <c r="G30" s="74"/>
      <c r="H30" s="52"/>
      <c r="I30" s="162"/>
    </row>
    <row r="31" spans="1:9" ht="12.75">
      <c r="A31" s="146"/>
      <c r="B31" s="147"/>
      <c r="C31" s="147"/>
      <c r="D31" s="52"/>
      <c r="E31" s="52"/>
      <c r="F31" s="52"/>
      <c r="G31" s="74"/>
      <c r="H31" s="52"/>
      <c r="I31" s="162"/>
    </row>
    <row r="32" spans="1:9" ht="12.75">
      <c r="A32" s="146"/>
      <c r="B32" s="147"/>
      <c r="C32" s="147"/>
      <c r="D32" s="52"/>
      <c r="E32" s="52"/>
      <c r="F32" s="52"/>
      <c r="G32" s="74"/>
      <c r="H32" s="52"/>
      <c r="I32" s="162"/>
    </row>
    <row r="33" spans="1:9" ht="13.5" thickBot="1">
      <c r="A33" s="155"/>
      <c r="B33" s="156"/>
      <c r="C33" s="156"/>
      <c r="D33" s="53"/>
      <c r="E33" s="53"/>
      <c r="F33" s="53"/>
      <c r="G33" s="78"/>
      <c r="H33" s="53"/>
      <c r="I33" s="163"/>
    </row>
    <row r="34" spans="1:9" ht="12.75">
      <c r="A34" s="13"/>
      <c r="B34" s="88"/>
      <c r="C34" s="88"/>
      <c r="D34" s="13"/>
      <c r="E34" s="13"/>
      <c r="F34" s="13"/>
      <c r="G34" s="107"/>
      <c r="H34" s="13"/>
      <c r="I34" s="13"/>
    </row>
    <row r="35" spans="1:9" s="109" customFormat="1" ht="12.75">
      <c r="A35" s="108"/>
      <c r="B35" s="108"/>
      <c r="C35" s="108"/>
      <c r="D35" s="108"/>
      <c r="E35" s="108"/>
      <c r="F35" s="108"/>
      <c r="G35" s="108"/>
      <c r="H35" s="108"/>
      <c r="I35" s="108"/>
    </row>
    <row r="36" spans="1:9" ht="13.5" thickBot="1">
      <c r="A36" s="13"/>
      <c r="B36" s="13"/>
      <c r="C36" s="13"/>
      <c r="D36" s="13"/>
      <c r="E36" s="13"/>
      <c r="F36" s="13"/>
      <c r="G36" s="13"/>
      <c r="H36" s="13"/>
      <c r="I36" s="13"/>
    </row>
    <row r="37" spans="1:16" ht="13.5" thickBot="1">
      <c r="A37" s="13"/>
      <c r="B37" s="13"/>
      <c r="C37" s="13"/>
      <c r="D37" s="13"/>
      <c r="E37" s="13"/>
      <c r="F37" s="13"/>
      <c r="H37" t="s">
        <v>118</v>
      </c>
      <c r="I37" s="40" t="s">
        <v>119</v>
      </c>
      <c r="J37" t="s">
        <v>120</v>
      </c>
      <c r="K37" s="40" t="s">
        <v>121</v>
      </c>
      <c r="M37" s="40" t="s">
        <v>122</v>
      </c>
      <c r="O37" s="98" t="s">
        <v>129</v>
      </c>
      <c r="P37" s="99"/>
    </row>
    <row r="38" spans="1:16" ht="12.75">
      <c r="A38" s="13"/>
      <c r="B38" s="13"/>
      <c r="C38" s="13"/>
      <c r="D38" s="13"/>
      <c r="E38" s="13"/>
      <c r="F38" s="13"/>
      <c r="G38" t="s">
        <v>123</v>
      </c>
      <c r="H38" s="16">
        <v>0.2</v>
      </c>
      <c r="I38" s="19">
        <f>H38*1.4</f>
        <v>0.27999999999999997</v>
      </c>
      <c r="J38" s="16">
        <f>H38*0.6</f>
        <v>0.12</v>
      </c>
      <c r="K38" s="40">
        <f>I38-H38</f>
        <v>0.07999999999999996</v>
      </c>
      <c r="M38" s="40">
        <v>0.2</v>
      </c>
      <c r="O38" s="100">
        <v>1</v>
      </c>
      <c r="P38" s="101">
        <f>$M$38-$I$39-ABS(J52)-ABS(I52)</f>
        <v>0</v>
      </c>
    </row>
    <row r="39" spans="1:16" ht="12.75">
      <c r="A39" s="13"/>
      <c r="B39" s="13"/>
      <c r="C39" s="13"/>
      <c r="D39" s="13"/>
      <c r="E39" s="13"/>
      <c r="F39" s="13"/>
      <c r="G39" s="110" t="s">
        <v>124</v>
      </c>
      <c r="H39" s="16">
        <f>0.75/9*H38</f>
        <v>0.016666666666666666</v>
      </c>
      <c r="I39" s="19">
        <f>0.75/9*I38</f>
        <v>0.02333333333333333</v>
      </c>
      <c r="J39" s="16">
        <f>0.75/9*J38</f>
        <v>0.009999999999999998</v>
      </c>
      <c r="O39" s="102">
        <v>2</v>
      </c>
      <c r="P39" s="103">
        <f>ABS(I52)-$I$41-ABS(K52)-ABS(I67)</f>
        <v>0</v>
      </c>
    </row>
    <row r="40" spans="1:16" ht="12.75">
      <c r="A40" s="13"/>
      <c r="B40" s="13"/>
      <c r="C40" s="13"/>
      <c r="D40" s="13"/>
      <c r="E40" s="13"/>
      <c r="F40" s="13"/>
      <c r="G40" s="110" t="s">
        <v>125</v>
      </c>
      <c r="H40" s="16">
        <f>1/9*H38</f>
        <v>0.022222222222222223</v>
      </c>
      <c r="I40" s="19">
        <f>1/9*I38</f>
        <v>0.031111111111111107</v>
      </c>
      <c r="J40" s="16">
        <f>1/9*J38</f>
        <v>0.013333333333333332</v>
      </c>
      <c r="O40" s="102">
        <v>3</v>
      </c>
      <c r="P40" s="103">
        <f>ABS(I67)-$I$39-J67</f>
        <v>0</v>
      </c>
    </row>
    <row r="41" spans="1:16" ht="12.75">
      <c r="A41" s="13"/>
      <c r="B41" s="13"/>
      <c r="C41" s="13"/>
      <c r="D41" s="13"/>
      <c r="E41" s="13"/>
      <c r="F41" s="13"/>
      <c r="G41" s="110" t="s">
        <v>126</v>
      </c>
      <c r="H41" s="16">
        <f>1.25/9*H38</f>
        <v>0.02777777777777778</v>
      </c>
      <c r="I41" s="19">
        <f>1.25/9*I38</f>
        <v>0.03888888888888889</v>
      </c>
      <c r="J41" s="16">
        <f>1.25/9*J38</f>
        <v>0.016666666666666666</v>
      </c>
      <c r="O41" s="102">
        <v>4</v>
      </c>
      <c r="P41" s="103">
        <f>ABS(J52)-$I$40-ABS(L52)-ABS(L82)</f>
        <v>0</v>
      </c>
    </row>
    <row r="42" spans="1:16" ht="12.75">
      <c r="A42" s="13"/>
      <c r="B42" s="13"/>
      <c r="C42" s="13"/>
      <c r="D42" s="13"/>
      <c r="E42" s="13"/>
      <c r="F42" s="13"/>
      <c r="G42" s="110" t="s">
        <v>127</v>
      </c>
      <c r="H42" s="16">
        <f>1.5/9*H38</f>
        <v>0.03333333333333333</v>
      </c>
      <c r="I42" s="19">
        <f>1.5/9*I38</f>
        <v>0.04666666666666666</v>
      </c>
      <c r="J42" s="16">
        <f>1.5/9*J38</f>
        <v>0.019999999999999997</v>
      </c>
      <c r="O42" s="102">
        <v>5</v>
      </c>
      <c r="P42" s="103">
        <f>ABS(K67)+ABS(I82)-$I$42-ABS(L67)-ABS(J82)</f>
        <v>0</v>
      </c>
    </row>
    <row r="43" spans="9:16" ht="12.75">
      <c r="I43" s="40"/>
      <c r="O43" s="102">
        <v>6</v>
      </c>
      <c r="P43" s="103">
        <f>ABS(J67)+ABS(L67)-$I$40+ABS(J97)</f>
        <v>0</v>
      </c>
    </row>
    <row r="44" spans="1:16" ht="13.5" thickBot="1">
      <c r="A44" s="1" t="s">
        <v>131</v>
      </c>
      <c r="I44" s="40"/>
      <c r="O44" s="102">
        <v>7</v>
      </c>
      <c r="P44" s="103">
        <f>ABS(L82)-$I$39-ABS(K82)</f>
        <v>0</v>
      </c>
    </row>
    <row r="45" spans="1:16" ht="16.5" thickBot="1">
      <c r="A45" s="9" t="s">
        <v>7</v>
      </c>
      <c r="B45" s="48" t="s">
        <v>96</v>
      </c>
      <c r="C45" s="51" t="s">
        <v>97</v>
      </c>
      <c r="D45" s="10" t="s">
        <v>11</v>
      </c>
      <c r="E45" s="11" t="s">
        <v>12</v>
      </c>
      <c r="I45" s="40"/>
      <c r="O45" s="102">
        <v>8</v>
      </c>
      <c r="P45" s="103">
        <f>ABS(K82)+ABS(J82)-$I$41+ABS(K97)</f>
        <v>0</v>
      </c>
    </row>
    <row r="46" spans="1:16" ht="13.5" thickBot="1">
      <c r="A46" s="136">
        <v>1</v>
      </c>
      <c r="B46" s="7" t="s">
        <v>264</v>
      </c>
      <c r="C46" s="7" t="s">
        <v>261</v>
      </c>
      <c r="D46" s="55">
        <v>2</v>
      </c>
      <c r="E46" s="161">
        <v>16</v>
      </c>
      <c r="I46" s="40"/>
      <c r="O46" s="104">
        <v>9</v>
      </c>
      <c r="P46" s="105">
        <f>ABS($K$38)-$I$39-ABS(K97)-ABS(J97)</f>
        <v>0</v>
      </c>
    </row>
    <row r="47" spans="1:9" ht="12.75">
      <c r="A47" s="146">
        <f>A46+1</f>
        <v>2</v>
      </c>
      <c r="B47" s="3" t="s">
        <v>265</v>
      </c>
      <c r="C47" s="3" t="s">
        <v>285</v>
      </c>
      <c r="D47" s="52">
        <f>D46+1</f>
        <v>3</v>
      </c>
      <c r="E47" s="162">
        <f>E46</f>
        <v>16</v>
      </c>
      <c r="G47" s="106"/>
      <c r="I47" s="40"/>
    </row>
    <row r="48" spans="1:5" ht="12.75">
      <c r="A48" s="146">
        <f aca="true" t="shared" si="12" ref="A48:A95">A47+1</f>
        <v>3</v>
      </c>
      <c r="B48" s="3" t="s">
        <v>266</v>
      </c>
      <c r="C48" s="3" t="s">
        <v>197</v>
      </c>
      <c r="D48" s="52">
        <f aca="true" t="shared" si="13" ref="D48:D53">D47+1</f>
        <v>4</v>
      </c>
      <c r="E48" s="162">
        <f aca="true" t="shared" si="14" ref="E48:E104">E47</f>
        <v>16</v>
      </c>
    </row>
    <row r="49" spans="1:8" ht="12.75">
      <c r="A49" s="146">
        <f t="shared" si="12"/>
        <v>4</v>
      </c>
      <c r="B49" s="3" t="s">
        <v>267</v>
      </c>
      <c r="C49" s="3" t="s">
        <v>286</v>
      </c>
      <c r="D49" s="52">
        <f t="shared" si="13"/>
        <v>5</v>
      </c>
      <c r="E49" s="162">
        <f t="shared" si="14"/>
        <v>16</v>
      </c>
      <c r="G49" s="94" t="s">
        <v>134</v>
      </c>
      <c r="H49" s="115"/>
    </row>
    <row r="50" spans="1:19" ht="12.75">
      <c r="A50" s="146">
        <f t="shared" si="12"/>
        <v>5</v>
      </c>
      <c r="B50" s="3" t="s">
        <v>268</v>
      </c>
      <c r="C50" s="3" t="s">
        <v>287</v>
      </c>
      <c r="D50" s="52">
        <f t="shared" si="13"/>
        <v>6</v>
      </c>
      <c r="E50" s="162">
        <f t="shared" si="14"/>
        <v>16</v>
      </c>
      <c r="G50" s="40"/>
      <c r="I50" s="215" t="s">
        <v>13</v>
      </c>
      <c r="J50" s="215"/>
      <c r="K50" s="215"/>
      <c r="L50" s="215"/>
      <c r="O50" s="91" t="s">
        <v>128</v>
      </c>
      <c r="P50" s="215" t="s">
        <v>13</v>
      </c>
      <c r="Q50" s="215"/>
      <c r="R50" s="215"/>
      <c r="S50" s="215"/>
    </row>
    <row r="51" spans="1:19" ht="12.75">
      <c r="A51" s="146">
        <f t="shared" si="12"/>
        <v>6</v>
      </c>
      <c r="B51" s="3" t="s">
        <v>269</v>
      </c>
      <c r="C51" s="3" t="s">
        <v>288</v>
      </c>
      <c r="D51" s="52">
        <f t="shared" si="13"/>
        <v>7</v>
      </c>
      <c r="E51" s="162">
        <f t="shared" si="14"/>
        <v>16</v>
      </c>
      <c r="G51" s="91"/>
      <c r="H51" s="40"/>
      <c r="I51" t="s">
        <v>14</v>
      </c>
      <c r="J51" t="s">
        <v>15</v>
      </c>
      <c r="K51" t="s">
        <v>16</v>
      </c>
      <c r="L51" t="s">
        <v>17</v>
      </c>
      <c r="O51" s="91"/>
      <c r="P51" t="s">
        <v>14</v>
      </c>
      <c r="Q51" t="s">
        <v>15</v>
      </c>
      <c r="R51" t="s">
        <v>16</v>
      </c>
      <c r="S51" t="s">
        <v>17</v>
      </c>
    </row>
    <row r="52" spans="1:19" ht="12.75">
      <c r="A52" s="146">
        <f t="shared" si="12"/>
        <v>7</v>
      </c>
      <c r="B52" s="3" t="s">
        <v>201</v>
      </c>
      <c r="C52" s="3" t="s">
        <v>261</v>
      </c>
      <c r="D52" s="52">
        <f t="shared" si="13"/>
        <v>8</v>
      </c>
      <c r="E52" s="162">
        <f t="shared" si="14"/>
        <v>16</v>
      </c>
      <c r="G52" s="1" t="s">
        <v>132</v>
      </c>
      <c r="H52" s="40"/>
      <c r="I52" s="19">
        <f>(M38-I39)/2</f>
        <v>0.08833333333333335</v>
      </c>
      <c r="J52" s="19">
        <f>-ABS(M38-I39-I52)</f>
        <v>-0.08833333333333335</v>
      </c>
      <c r="K52" s="19">
        <f>ABS((ABS(I52)-I41)/2)</f>
        <v>0.02472222222222223</v>
      </c>
      <c r="L52" s="19">
        <f>-ABS((ABS(J52)-I40)/2)</f>
        <v>-0.028611111111111122</v>
      </c>
      <c r="O52" s="1" t="s">
        <v>135</v>
      </c>
      <c r="P52" s="16">
        <f>I52+I63</f>
        <v>0.09113995345640108</v>
      </c>
      <c r="Q52" s="16">
        <f>J52+I63</f>
        <v>-0.08552671321026561</v>
      </c>
      <c r="R52" s="92">
        <f>K52+I63-I78</f>
        <v>0.027471310964536824</v>
      </c>
      <c r="S52" s="92">
        <f>L52+I63-I93</f>
        <v>-0.02637830799520246</v>
      </c>
    </row>
    <row r="53" spans="1:19" ht="12.75">
      <c r="A53" s="146">
        <f t="shared" si="12"/>
        <v>8</v>
      </c>
      <c r="B53" s="3" t="s">
        <v>270</v>
      </c>
      <c r="C53" s="3" t="s">
        <v>289</v>
      </c>
      <c r="D53" s="52">
        <f t="shared" si="13"/>
        <v>9</v>
      </c>
      <c r="E53" s="162">
        <f t="shared" si="14"/>
        <v>16</v>
      </c>
      <c r="G53" s="97" t="s">
        <v>18</v>
      </c>
      <c r="I53" s="16">
        <f>SQRT((4*ABS(I52))/PI())</f>
        <v>0.3353647165673108</v>
      </c>
      <c r="J53" s="16">
        <f>SQRT((4*ABS(J52))/PI())</f>
        <v>0.3353647165673108</v>
      </c>
      <c r="K53" s="16">
        <f>SQRT((4*ABS(K52))/PI())</f>
        <v>0.17741846286974688</v>
      </c>
      <c r="L53" s="16">
        <f>SQRT((4*ABS(L52))/PI())</f>
        <v>0.19086329685269057</v>
      </c>
      <c r="P53" s="16">
        <f>SQRT((4*ABS(P52))/PI())</f>
        <v>0.3406508371426849</v>
      </c>
      <c r="Q53" s="16">
        <f>SQRT((4*ABS(Q52))/PI())</f>
        <v>0.32999392932375804</v>
      </c>
      <c r="R53" s="16">
        <f>SQRT((4*ABS(R52))/PI())</f>
        <v>0.187022884871785</v>
      </c>
      <c r="S53" s="16">
        <f>SQRT((4*ABS(S52))/PI())</f>
        <v>0.1832645761261447</v>
      </c>
    </row>
    <row r="54" spans="1:19" ht="12.75">
      <c r="A54" s="146">
        <f t="shared" si="12"/>
        <v>9</v>
      </c>
      <c r="B54" s="3" t="s">
        <v>271</v>
      </c>
      <c r="C54" s="3" t="s">
        <v>290</v>
      </c>
      <c r="D54" s="52">
        <v>2</v>
      </c>
      <c r="E54" s="162">
        <v>18</v>
      </c>
      <c r="G54" s="97" t="s">
        <v>19</v>
      </c>
      <c r="I54" s="14">
        <v>0.35</v>
      </c>
      <c r="J54" s="14">
        <v>0.35</v>
      </c>
      <c r="K54" s="14">
        <v>0.2</v>
      </c>
      <c r="L54" s="14">
        <v>0.2</v>
      </c>
      <c r="P54" s="14">
        <v>0.35</v>
      </c>
      <c r="Q54" s="14">
        <v>0.35</v>
      </c>
      <c r="R54" s="14">
        <v>0.2</v>
      </c>
      <c r="S54" s="14">
        <v>0.2</v>
      </c>
    </row>
    <row r="55" spans="1:19" ht="12.75">
      <c r="A55" s="146">
        <f t="shared" si="12"/>
        <v>10</v>
      </c>
      <c r="B55" s="3" t="s">
        <v>272</v>
      </c>
      <c r="C55" s="3" t="s">
        <v>291</v>
      </c>
      <c r="D55" s="52">
        <f aca="true" t="shared" si="15" ref="D55:D105">D54+1</f>
        <v>3</v>
      </c>
      <c r="E55" s="162">
        <f t="shared" si="14"/>
        <v>18</v>
      </c>
      <c r="G55" s="97" t="s">
        <v>20</v>
      </c>
      <c r="I55" s="14">
        <f>ABS(I52/(I54*I54*PI()/4))</f>
        <v>0.9181183111695734</v>
      </c>
      <c r="J55" s="14">
        <f>ABS(J52/(J54*J54*PI()/4))</f>
        <v>0.9181183111695734</v>
      </c>
      <c r="K55" s="14">
        <f>ABS(K52/(K54*K54*PI()/4))</f>
        <v>0.7869327741765938</v>
      </c>
      <c r="L55" s="14">
        <f>ABS(L52/(L54*L54*PI()/4))</f>
        <v>0.9107199521369569</v>
      </c>
      <c r="P55" s="14">
        <f>ABS(P52/(P54*P54*PI()/4))</f>
        <v>0.9472897375184657</v>
      </c>
      <c r="Q55" s="14">
        <f>ABS(Q52/(Q54*Q54*PI()/4))</f>
        <v>0.8889468848206812</v>
      </c>
      <c r="R55" s="14">
        <f>ABS(R52/(R54*R54*PI()/4))</f>
        <v>0.8744389866441237</v>
      </c>
      <c r="S55" s="14">
        <f>ABS(S52/(S54*S54*PI()/4))</f>
        <v>0.8396476215673869</v>
      </c>
    </row>
    <row r="56" spans="1:19" ht="12.75">
      <c r="A56" s="146">
        <f t="shared" si="12"/>
        <v>11</v>
      </c>
      <c r="B56" s="3" t="s">
        <v>273</v>
      </c>
      <c r="C56" s="3" t="s">
        <v>262</v>
      </c>
      <c r="D56" s="52">
        <f t="shared" si="15"/>
        <v>4</v>
      </c>
      <c r="E56" s="162">
        <f t="shared" si="14"/>
        <v>18</v>
      </c>
      <c r="G56" s="97" t="s">
        <v>21</v>
      </c>
      <c r="I56" s="15">
        <f>(I55*I54)/0.000001175</f>
        <v>273482.0501356176</v>
      </c>
      <c r="J56" s="15">
        <f>(J55*J54)/0.000001175</f>
        <v>273482.0501356176</v>
      </c>
      <c r="K56" s="15">
        <f>(K55*K54)/0.000001175</f>
        <v>133946.00411516492</v>
      </c>
      <c r="L56" s="15">
        <f>(L55*L54)/0.000001175</f>
        <v>155016.162065865</v>
      </c>
      <c r="P56" s="15">
        <f>(P55*P54)/0.000001175</f>
        <v>282171.4111757132</v>
      </c>
      <c r="Q56" s="15">
        <f>(Q55*Q54)/0.000001175</f>
        <v>264792.68909552204</v>
      </c>
      <c r="R56" s="15">
        <f>(R55*R54)/0.000001175</f>
        <v>148840.6785777232</v>
      </c>
      <c r="S56" s="15">
        <f>(S55*S54)/0.000001175</f>
        <v>142918.74409657653</v>
      </c>
    </row>
    <row r="57" spans="1:20" ht="12.75">
      <c r="A57" s="146">
        <f t="shared" si="12"/>
        <v>12</v>
      </c>
      <c r="B57" s="3" t="s">
        <v>274</v>
      </c>
      <c r="C57" s="3" t="s">
        <v>292</v>
      </c>
      <c r="D57" s="52">
        <f t="shared" si="15"/>
        <v>5</v>
      </c>
      <c r="E57" s="162">
        <f t="shared" si="14"/>
        <v>18</v>
      </c>
      <c r="G57" s="97" t="s">
        <v>22</v>
      </c>
      <c r="I57" s="14">
        <v>0.02</v>
      </c>
      <c r="J57" s="14">
        <v>0.02</v>
      </c>
      <c r="K57" s="14">
        <v>0.02</v>
      </c>
      <c r="L57" s="14">
        <v>0.02</v>
      </c>
      <c r="M57" s="14"/>
      <c r="N57" s="14"/>
      <c r="O57" s="14"/>
      <c r="P57" s="14">
        <v>0.02</v>
      </c>
      <c r="Q57" s="14">
        <v>0.02</v>
      </c>
      <c r="R57" s="14">
        <v>0.02</v>
      </c>
      <c r="S57" s="14">
        <v>0.02</v>
      </c>
      <c r="T57" s="14"/>
    </row>
    <row r="58" spans="1:19" ht="12.75">
      <c r="A58" s="146">
        <f t="shared" si="12"/>
        <v>13</v>
      </c>
      <c r="B58" s="3" t="s">
        <v>275</v>
      </c>
      <c r="C58" s="3" t="s">
        <v>293</v>
      </c>
      <c r="D58" s="52">
        <f t="shared" si="15"/>
        <v>6</v>
      </c>
      <c r="E58" s="162">
        <f t="shared" si="14"/>
        <v>18</v>
      </c>
      <c r="G58" s="97" t="s">
        <v>9</v>
      </c>
      <c r="I58" s="15">
        <v>1000</v>
      </c>
      <c r="J58" s="15">
        <v>500</v>
      </c>
      <c r="K58" s="15">
        <v>500</v>
      </c>
      <c r="L58" s="15">
        <v>1000</v>
      </c>
      <c r="P58" s="15">
        <v>1000</v>
      </c>
      <c r="Q58" s="15">
        <v>500</v>
      </c>
      <c r="R58" s="15">
        <v>500</v>
      </c>
      <c r="S58" s="15">
        <v>1000</v>
      </c>
    </row>
    <row r="59" spans="1:19" ht="12.75">
      <c r="A59" s="146">
        <f t="shared" si="12"/>
        <v>14</v>
      </c>
      <c r="B59" s="3" t="s">
        <v>276</v>
      </c>
      <c r="C59" s="3" t="s">
        <v>294</v>
      </c>
      <c r="D59" s="52">
        <f t="shared" si="15"/>
        <v>7</v>
      </c>
      <c r="E59" s="162">
        <f t="shared" si="14"/>
        <v>18</v>
      </c>
      <c r="G59" s="97" t="s">
        <v>23</v>
      </c>
      <c r="I59" s="15">
        <f>(8*I57*I58)/(POWER(I54,5)*PI()*PI()*9.81)</f>
        <v>314.6378806951703</v>
      </c>
      <c r="J59" s="15">
        <f>(8*J57*J58)/(POWER(J54,5)*PI()*PI()*9.81)</f>
        <v>157.31894034758514</v>
      </c>
      <c r="K59" s="15">
        <f>(8*K57*K58)/(POWER(K54,5)*PI()*PI()*9.81)</f>
        <v>2582.0892875213485</v>
      </c>
      <c r="L59" s="15">
        <f>(8*L57*L58)/(POWER(L54,5)*PI()*PI()*9.81)</f>
        <v>5164.178575042697</v>
      </c>
      <c r="P59" s="15">
        <f>(8*P57*P58)/(POWER(P54,5)*PI()*PI()*9.81)</f>
        <v>314.6378806951703</v>
      </c>
      <c r="Q59" s="15">
        <f>(8*Q57*Q58)/(POWER(Q54,5)*PI()*PI()*9.81)</f>
        <v>157.31894034758514</v>
      </c>
      <c r="R59" s="15">
        <f>(8*R57*R58)/(POWER(R54,5)*PI()*PI()*9.81)</f>
        <v>2582.0892875213485</v>
      </c>
      <c r="S59" s="15">
        <f>(8*S57*S58)/(POWER(S54,5)*PI()*PI()*9.81)</f>
        <v>5164.178575042697</v>
      </c>
    </row>
    <row r="60" spans="1:20" ht="12.75">
      <c r="A60" s="146">
        <f t="shared" si="12"/>
        <v>15</v>
      </c>
      <c r="B60" s="3" t="s">
        <v>277</v>
      </c>
      <c r="C60" s="3" t="s">
        <v>295</v>
      </c>
      <c r="D60" s="52">
        <f t="shared" si="15"/>
        <v>8</v>
      </c>
      <c r="E60" s="162">
        <f t="shared" si="14"/>
        <v>18</v>
      </c>
      <c r="G60" s="97" t="s">
        <v>24</v>
      </c>
      <c r="I60" s="14">
        <f>I59*I52*I52</f>
        <v>2.4550494635353712</v>
      </c>
      <c r="J60" s="14">
        <f>J59*J52*J52</f>
        <v>1.2275247317676856</v>
      </c>
      <c r="K60" s="14">
        <f>K59*K52*K52</f>
        <v>1.5781426887698002</v>
      </c>
      <c r="L60" s="14">
        <f>L59*L52*L52</f>
        <v>4.227374267178088</v>
      </c>
      <c r="M60" s="14"/>
      <c r="N60" s="14"/>
      <c r="O60" s="14"/>
      <c r="P60" s="14">
        <f>P59*P52*P52</f>
        <v>2.6135367607624977</v>
      </c>
      <c r="Q60" s="14">
        <f>Q59*Q52*Q52</f>
        <v>1.1507595224004563</v>
      </c>
      <c r="R60" s="14">
        <f>R59*R52*R52</f>
        <v>1.9486328780917472</v>
      </c>
      <c r="S60" s="14">
        <f>S59*S52*S52</f>
        <v>3.5933136004269604</v>
      </c>
      <c r="T60" s="14"/>
    </row>
    <row r="61" spans="1:20" ht="12.75">
      <c r="A61" s="146">
        <f t="shared" si="12"/>
        <v>16</v>
      </c>
      <c r="B61" s="3" t="s">
        <v>278</v>
      </c>
      <c r="C61" s="3" t="s">
        <v>287</v>
      </c>
      <c r="D61" s="52">
        <f t="shared" si="15"/>
        <v>9</v>
      </c>
      <c r="E61" s="162">
        <f t="shared" si="14"/>
        <v>18</v>
      </c>
      <c r="G61" s="97" t="s">
        <v>25</v>
      </c>
      <c r="I61" s="14">
        <f>I59*I52*ABS(I52)</f>
        <v>2.4550494635353712</v>
      </c>
      <c r="J61" s="14">
        <f>J59*J52*ABS(J52)</f>
        <v>-1.2275247317676856</v>
      </c>
      <c r="K61" s="14">
        <f>K59*K52*ABS(K52)</f>
        <v>1.5781426887698002</v>
      </c>
      <c r="L61" s="14">
        <f>L59*L52*ABS(L52)</f>
        <v>-4.227374267178088</v>
      </c>
      <c r="M61" s="93">
        <f>SUM(I61:L61)</f>
        <v>-1.421706846640602</v>
      </c>
      <c r="N61" s="93"/>
      <c r="O61" s="14"/>
      <c r="P61" s="14">
        <f>P59*P52*ABS(P52)</f>
        <v>2.6135367607624977</v>
      </c>
      <c r="Q61" s="14">
        <f>Q59*Q52*ABS(Q52)</f>
        <v>-1.1507595224004563</v>
      </c>
      <c r="R61" s="14">
        <f>R59*R52*ABS(R52)</f>
        <v>1.9486328780917472</v>
      </c>
      <c r="S61" s="14">
        <f>S59*S52*ABS(S52)</f>
        <v>-3.5933136004269604</v>
      </c>
      <c r="T61" s="93">
        <f>SUM(P61:S61)</f>
        <v>-0.18190348397317146</v>
      </c>
    </row>
    <row r="62" spans="1:20" ht="12.75">
      <c r="A62" s="146">
        <f t="shared" si="12"/>
        <v>17</v>
      </c>
      <c r="B62" s="3" t="s">
        <v>279</v>
      </c>
      <c r="C62" s="3" t="s">
        <v>263</v>
      </c>
      <c r="D62" s="52">
        <v>2</v>
      </c>
      <c r="E62" s="162">
        <v>20</v>
      </c>
      <c r="G62" s="97" t="s">
        <v>26</v>
      </c>
      <c r="I62" s="14">
        <f>I59*ABS(I52)</f>
        <v>27.793012794740047</v>
      </c>
      <c r="J62" s="14">
        <f>J59*ABS(J52)</f>
        <v>13.896506397370024</v>
      </c>
      <c r="K62" s="14">
        <f>K59*ABS(K52)</f>
        <v>63.834985163722244</v>
      </c>
      <c r="L62" s="14">
        <f>L59*ABS(L52)</f>
        <v>147.7528870081661</v>
      </c>
      <c r="M62" s="93">
        <f>SUM(I62:L62)</f>
        <v>253.27739136399842</v>
      </c>
      <c r="N62" s="93"/>
      <c r="O62" s="14"/>
      <c r="P62" s="14">
        <f>P59*ABS(P52)</f>
        <v>28.676081802178494</v>
      </c>
      <c r="Q62" s="14">
        <f>Q59*ABS(Q52)</f>
        <v>13.454971893650798</v>
      </c>
      <c r="R62" s="14">
        <f>R59*ABS(R52)</f>
        <v>70.9333777556983</v>
      </c>
      <c r="S62" s="14">
        <f>S59*ABS(S52)</f>
        <v>136.22229299470203</v>
      </c>
      <c r="T62" s="93">
        <f>SUM(P62:S62)</f>
        <v>249.28672444622964</v>
      </c>
    </row>
    <row r="63" spans="1:16" ht="12.75">
      <c r="A63" s="146">
        <f t="shared" si="12"/>
        <v>18</v>
      </c>
      <c r="B63" s="3" t="s">
        <v>280</v>
      </c>
      <c r="C63" s="3" t="s">
        <v>296</v>
      </c>
      <c r="D63" s="52">
        <f t="shared" si="15"/>
        <v>3</v>
      </c>
      <c r="E63" s="162">
        <f t="shared" si="14"/>
        <v>20</v>
      </c>
      <c r="G63" s="97" t="s">
        <v>27</v>
      </c>
      <c r="I63" s="94">
        <f>-M61/(2*M62)</f>
        <v>0.0028066201230677384</v>
      </c>
      <c r="P63" s="94">
        <f>-T61/(2*T62)</f>
        <v>0.00036484791634463365</v>
      </c>
    </row>
    <row r="64" spans="1:16" ht="12.75">
      <c r="A64" s="146">
        <f t="shared" si="12"/>
        <v>19</v>
      </c>
      <c r="B64" s="3" t="s">
        <v>281</v>
      </c>
      <c r="C64" s="3" t="s">
        <v>297</v>
      </c>
      <c r="D64" s="52">
        <f t="shared" si="15"/>
        <v>4</v>
      </c>
      <c r="E64" s="162">
        <f t="shared" si="14"/>
        <v>20</v>
      </c>
      <c r="G64" s="97"/>
      <c r="I64" s="94"/>
      <c r="P64" s="94"/>
    </row>
    <row r="65" spans="1:19" ht="12.75">
      <c r="A65" s="146">
        <f t="shared" si="12"/>
        <v>20</v>
      </c>
      <c r="B65" s="3" t="s">
        <v>282</v>
      </c>
      <c r="C65" s="3" t="s">
        <v>298</v>
      </c>
      <c r="D65" s="52">
        <f t="shared" si="15"/>
        <v>5</v>
      </c>
      <c r="E65" s="162">
        <f t="shared" si="14"/>
        <v>20</v>
      </c>
      <c r="G65" s="97"/>
      <c r="I65" s="215" t="s">
        <v>28</v>
      </c>
      <c r="J65" s="215"/>
      <c r="K65" s="215"/>
      <c r="L65" s="215"/>
      <c r="P65" s="215" t="s">
        <v>28</v>
      </c>
      <c r="Q65" s="215"/>
      <c r="R65" s="215"/>
      <c r="S65" s="215"/>
    </row>
    <row r="66" spans="1:19" ht="12.75">
      <c r="A66" s="146">
        <f t="shared" si="12"/>
        <v>21</v>
      </c>
      <c r="B66" s="3" t="s">
        <v>283</v>
      </c>
      <c r="C66" s="3" t="s">
        <v>299</v>
      </c>
      <c r="D66" s="52">
        <f t="shared" si="15"/>
        <v>6</v>
      </c>
      <c r="E66" s="162">
        <f t="shared" si="14"/>
        <v>20</v>
      </c>
      <c r="I66" t="s">
        <v>29</v>
      </c>
      <c r="J66" t="s">
        <v>30</v>
      </c>
      <c r="K66" t="s">
        <v>16</v>
      </c>
      <c r="L66" t="s">
        <v>31</v>
      </c>
      <c r="P66" t="s">
        <v>29</v>
      </c>
      <c r="Q66" t="s">
        <v>30</v>
      </c>
      <c r="R66" t="s">
        <v>16</v>
      </c>
      <c r="S66" t="s">
        <v>31</v>
      </c>
    </row>
    <row r="67" spans="1:20" ht="12.75">
      <c r="A67" s="146">
        <f t="shared" si="12"/>
        <v>22</v>
      </c>
      <c r="B67" s="214" t="s">
        <v>284</v>
      </c>
      <c r="C67" s="214" t="s">
        <v>197</v>
      </c>
      <c r="D67" s="52">
        <f t="shared" si="15"/>
        <v>7</v>
      </c>
      <c r="E67" s="162">
        <f t="shared" si="14"/>
        <v>20</v>
      </c>
      <c r="G67" s="1" t="s">
        <v>132</v>
      </c>
      <c r="I67" s="19">
        <f>ABS(ABS(I52)-I41-ABS(K52))</f>
        <v>0.02472222222222223</v>
      </c>
      <c r="J67" s="19">
        <f>ABS(ABS(I67)-I39)</f>
        <v>0.0013888888888888978</v>
      </c>
      <c r="K67" s="19">
        <f>-ABS(K52)</f>
        <v>-0.02472222222222223</v>
      </c>
      <c r="L67" s="19">
        <f>-ABS((ABS(K67)+ABS(L52)-I42)/2)</f>
        <v>-0.0033333333333333444</v>
      </c>
      <c r="M67" s="16"/>
      <c r="N67" s="16"/>
      <c r="O67" s="1" t="s">
        <v>135</v>
      </c>
      <c r="P67" s="16">
        <f>I67+I78</f>
        <v>0.024779753602975373</v>
      </c>
      <c r="Q67" s="16">
        <f>J67+I78</f>
        <v>0.0014464202696420412</v>
      </c>
      <c r="R67" s="92">
        <f>K67+I78-I63</f>
        <v>-0.027471310964536824</v>
      </c>
      <c r="S67" s="92">
        <f>L67+I78-I108</f>
        <v>-0.0014418049863306763</v>
      </c>
      <c r="T67" s="16"/>
    </row>
    <row r="68" spans="1:20" ht="12.75">
      <c r="A68" s="146">
        <f t="shared" si="12"/>
        <v>23</v>
      </c>
      <c r="B68" s="199"/>
      <c r="C68" s="199"/>
      <c r="D68" s="52">
        <f t="shared" si="15"/>
        <v>8</v>
      </c>
      <c r="E68" s="162">
        <f t="shared" si="14"/>
        <v>20</v>
      </c>
      <c r="G68" s="97" t="s">
        <v>18</v>
      </c>
      <c r="I68" s="16">
        <f>SQRT((4*ABS(I67))/PI())</f>
        <v>0.17741846286974688</v>
      </c>
      <c r="J68" s="16">
        <f>SQRT((4*ABS(J67))/PI())</f>
        <v>0.04205220870033614</v>
      </c>
      <c r="K68" s="16">
        <f>SQRT((4*ABS(K67))/PI())</f>
        <v>0.17741846286974688</v>
      </c>
      <c r="L68" s="16">
        <f>SQRT((4*ABS(L67))/PI())</f>
        <v>0.0651470015870561</v>
      </c>
      <c r="M68" s="16"/>
      <c r="N68" s="16"/>
      <c r="O68" s="16"/>
      <c r="P68" s="16">
        <f>SQRT((4*ABS(P67))/PI())</f>
        <v>0.17762477922886175</v>
      </c>
      <c r="Q68" s="16">
        <f>SQRT((4*ABS(Q67))/PI())</f>
        <v>0.04291432727673526</v>
      </c>
      <c r="R68" s="16">
        <f>SQRT((4*ABS(R67))/PI())</f>
        <v>0.187022884871785</v>
      </c>
      <c r="S68" s="16">
        <f>SQRT((4*ABS(S67))/PI())</f>
        <v>0.04284580638046807</v>
      </c>
      <c r="T68" s="16"/>
    </row>
    <row r="69" spans="1:20" ht="12.75">
      <c r="A69" s="146">
        <f t="shared" si="12"/>
        <v>24</v>
      </c>
      <c r="B69" s="199"/>
      <c r="C69" s="199"/>
      <c r="D69" s="52">
        <f t="shared" si="15"/>
        <v>9</v>
      </c>
      <c r="E69" s="162">
        <f t="shared" si="14"/>
        <v>20</v>
      </c>
      <c r="G69" s="97" t="s">
        <v>19</v>
      </c>
      <c r="I69" s="14">
        <v>0.2</v>
      </c>
      <c r="J69" s="14">
        <v>0.1</v>
      </c>
      <c r="K69" s="14">
        <v>0.2</v>
      </c>
      <c r="L69" s="14">
        <v>0.1</v>
      </c>
      <c r="M69" s="14"/>
      <c r="N69" s="14"/>
      <c r="O69" s="14"/>
      <c r="P69" s="14">
        <v>0.2</v>
      </c>
      <c r="Q69" s="14">
        <v>0.1</v>
      </c>
      <c r="R69" s="14">
        <v>0.2</v>
      </c>
      <c r="S69" s="14">
        <v>0.1</v>
      </c>
      <c r="T69" s="14"/>
    </row>
    <row r="70" spans="1:19" ht="12.75">
      <c r="A70" s="146">
        <f t="shared" si="12"/>
        <v>25</v>
      </c>
      <c r="B70" s="199"/>
      <c r="C70" s="199"/>
      <c r="D70" s="52">
        <v>2</v>
      </c>
      <c r="E70" s="162">
        <v>22</v>
      </c>
      <c r="G70" s="97" t="s">
        <v>20</v>
      </c>
      <c r="I70" s="14">
        <f>ABS(I67/(I69*I69*PI()/4))</f>
        <v>0.7869327741765938</v>
      </c>
      <c r="J70" s="14">
        <f>ABS(J67/(J69*J69*PI()/4))</f>
        <v>0.17683882565766262</v>
      </c>
      <c r="K70" s="14">
        <f>ABS(K67/(K69*K69*PI()/4))</f>
        <v>0.7869327741765938</v>
      </c>
      <c r="L70" s="14">
        <f>ABS(L67/(L69*L69*PI()/4))</f>
        <v>0.424413181578389</v>
      </c>
      <c r="P70" s="14">
        <f>ABS(P67/(P69*P69*PI()/4))</f>
        <v>0.7887640549025468</v>
      </c>
      <c r="Q70" s="14">
        <f>ABS(Q67/(Q69*Q69*PI()/4))</f>
        <v>0.1841639485614744</v>
      </c>
      <c r="R70" s="14">
        <f>ABS(R67/(R69*R69*PI()/4))</f>
        <v>0.8744389866441237</v>
      </c>
      <c r="S70" s="14">
        <f>ABS(S67/(S69*S69*PI()/4))</f>
        <v>0.18357631243925576</v>
      </c>
    </row>
    <row r="71" spans="1:19" ht="12.75">
      <c r="A71" s="146">
        <f t="shared" si="12"/>
        <v>26</v>
      </c>
      <c r="B71" s="199"/>
      <c r="C71" s="199"/>
      <c r="D71" s="52">
        <f t="shared" si="15"/>
        <v>3</v>
      </c>
      <c r="E71" s="162">
        <f t="shared" si="14"/>
        <v>22</v>
      </c>
      <c r="G71" s="97" t="s">
        <v>21</v>
      </c>
      <c r="I71" s="15">
        <f>(I70*I69)/0.000001175</f>
        <v>133946.00411516492</v>
      </c>
      <c r="J71" s="15">
        <f>(J70*J69)/0.000001175</f>
        <v>15050.112821928733</v>
      </c>
      <c r="K71" s="15">
        <f>(K70*K69)/0.000001175</f>
        <v>133946.00411516492</v>
      </c>
      <c r="L71" s="15">
        <f>(L70*L69)/0.000001175</f>
        <v>36120.27077262885</v>
      </c>
      <c r="P71" s="15">
        <f>(P70*P69)/0.000001175</f>
        <v>134257.71147277392</v>
      </c>
      <c r="Q71" s="15">
        <f>(Q70*Q69)/0.000001175</f>
        <v>15673.527537146758</v>
      </c>
      <c r="R71" s="15">
        <f>(R70*R69)/0.000001175</f>
        <v>148840.6785777232</v>
      </c>
      <c r="S71" s="15">
        <f>(S70*S69)/0.000001175</f>
        <v>15623.515952277086</v>
      </c>
    </row>
    <row r="72" spans="1:20" ht="12.75">
      <c r="A72" s="146">
        <f t="shared" si="12"/>
        <v>27</v>
      </c>
      <c r="B72" s="199"/>
      <c r="C72" s="199"/>
      <c r="D72" s="52">
        <f t="shared" si="15"/>
        <v>4</v>
      </c>
      <c r="E72" s="162">
        <f t="shared" si="14"/>
        <v>22</v>
      </c>
      <c r="G72" s="97" t="s">
        <v>22</v>
      </c>
      <c r="I72" s="14">
        <v>0.02</v>
      </c>
      <c r="J72" s="14">
        <v>0.02</v>
      </c>
      <c r="K72" s="14">
        <v>0.02</v>
      </c>
      <c r="L72" s="14">
        <v>0.02</v>
      </c>
      <c r="M72" s="14"/>
      <c r="N72" s="14"/>
      <c r="O72" s="14"/>
      <c r="P72" s="14">
        <v>0.02</v>
      </c>
      <c r="Q72" s="14">
        <v>0.02</v>
      </c>
      <c r="R72" s="14">
        <v>0.02</v>
      </c>
      <c r="S72" s="14">
        <v>0.02</v>
      </c>
      <c r="T72" s="14"/>
    </row>
    <row r="73" spans="1:19" ht="12.75">
      <c r="A73" s="146">
        <f t="shared" si="12"/>
        <v>28</v>
      </c>
      <c r="B73" s="199"/>
      <c r="C73" s="199"/>
      <c r="D73" s="52">
        <f t="shared" si="15"/>
        <v>5</v>
      </c>
      <c r="E73" s="162">
        <f t="shared" si="14"/>
        <v>22</v>
      </c>
      <c r="G73" s="97" t="s">
        <v>9</v>
      </c>
      <c r="I73">
        <v>1000</v>
      </c>
      <c r="J73">
        <v>500</v>
      </c>
      <c r="K73">
        <v>500</v>
      </c>
      <c r="L73">
        <v>1000</v>
      </c>
      <c r="P73">
        <v>1000</v>
      </c>
      <c r="Q73">
        <v>500</v>
      </c>
      <c r="R73">
        <v>500</v>
      </c>
      <c r="S73">
        <v>1000</v>
      </c>
    </row>
    <row r="74" spans="1:19" ht="12.75">
      <c r="A74" s="146">
        <f t="shared" si="12"/>
        <v>29</v>
      </c>
      <c r="B74" s="147"/>
      <c r="C74" s="147"/>
      <c r="D74" s="52">
        <f t="shared" si="15"/>
        <v>6</v>
      </c>
      <c r="E74" s="162">
        <f t="shared" si="14"/>
        <v>22</v>
      </c>
      <c r="G74" s="97" t="s">
        <v>23</v>
      </c>
      <c r="I74" s="15">
        <f>(8*I72*I73)/(POWER(I69,5)*PI()*PI()*9.81)</f>
        <v>5164.178575042697</v>
      </c>
      <c r="J74" s="15">
        <f>(8*J72*J73)/(POWER(J69,5)*PI()*PI()*9.81)</f>
        <v>82626.85720068315</v>
      </c>
      <c r="K74" s="15">
        <f>(8*K72*K73)/(POWER(K69,5)*PI()*PI()*9.81)</f>
        <v>2582.0892875213485</v>
      </c>
      <c r="L74" s="15">
        <f>(8*L72*L73)/(POWER(L69,5)*PI()*PI()*9.81)</f>
        <v>165253.7144013663</v>
      </c>
      <c r="P74" s="15">
        <f>(8*P72*P73)/(POWER(P69,5)*PI()*PI()*9.81)</f>
        <v>5164.178575042697</v>
      </c>
      <c r="Q74" s="15">
        <f>(8*Q72*Q73)/(POWER(Q69,5)*PI()*PI()*9.81)</f>
        <v>82626.85720068315</v>
      </c>
      <c r="R74" s="15">
        <f>(8*R72*R73)/(POWER(R69,5)*PI()*PI()*9.81)</f>
        <v>2582.0892875213485</v>
      </c>
      <c r="S74" s="15">
        <f>(8*S72*S73)/(POWER(S69,5)*PI()*PI()*9.81)</f>
        <v>165253.7144013663</v>
      </c>
    </row>
    <row r="75" spans="1:20" ht="12.75">
      <c r="A75" s="146">
        <f t="shared" si="12"/>
        <v>30</v>
      </c>
      <c r="B75" s="147"/>
      <c r="C75" s="147"/>
      <c r="D75" s="52">
        <f t="shared" si="15"/>
        <v>7</v>
      </c>
      <c r="E75" s="162">
        <f t="shared" si="14"/>
        <v>22</v>
      </c>
      <c r="G75" s="97" t="s">
        <v>24</v>
      </c>
      <c r="I75" s="14">
        <f>I74*I67*I67</f>
        <v>3.1562853775396005</v>
      </c>
      <c r="J75" s="14">
        <f>J74*J67*J67</f>
        <v>0.15938822762477664</v>
      </c>
      <c r="K75" s="14">
        <f>K74*K67*K67</f>
        <v>1.5781426887698002</v>
      </c>
      <c r="L75" s="14">
        <f>L74*L67*L67</f>
        <v>1.8361523822374155</v>
      </c>
      <c r="M75" s="14"/>
      <c r="N75" s="14"/>
      <c r="O75" s="14"/>
      <c r="P75" s="14">
        <f>P74*P67*P67</f>
        <v>3.17099252959382</v>
      </c>
      <c r="Q75" s="14">
        <f>Q74*Q67*Q67</f>
        <v>0.17286625866337085</v>
      </c>
      <c r="R75" s="14">
        <f>R74*R67*R67</f>
        <v>1.9486328780917472</v>
      </c>
      <c r="S75" s="14">
        <f>S74*S67*S67</f>
        <v>0.3435296889785447</v>
      </c>
      <c r="T75" s="14"/>
    </row>
    <row r="76" spans="1:20" ht="12.75">
      <c r="A76" s="146">
        <f t="shared" si="12"/>
        <v>31</v>
      </c>
      <c r="B76" s="143"/>
      <c r="C76" s="143"/>
      <c r="D76" s="52">
        <f t="shared" si="15"/>
        <v>8</v>
      </c>
      <c r="E76" s="162">
        <f t="shared" si="14"/>
        <v>22</v>
      </c>
      <c r="G76" s="97" t="s">
        <v>25</v>
      </c>
      <c r="I76" s="14">
        <f>I74*I67*ABS(I67)</f>
        <v>3.1562853775396005</v>
      </c>
      <c r="J76" s="14">
        <f>J74*J67*ABS(J67)</f>
        <v>0.15938822762477664</v>
      </c>
      <c r="K76" s="14">
        <f>K74*K67*ABS(K67)</f>
        <v>-1.5781426887698002</v>
      </c>
      <c r="L76" s="14">
        <f>L74*L67*ABS(L67)</f>
        <v>-1.8361523822374155</v>
      </c>
      <c r="M76" s="93">
        <f>SUM(I76:L76)</f>
        <v>-0.0986214658428386</v>
      </c>
      <c r="N76" s="93"/>
      <c r="O76" s="14"/>
      <c r="P76" s="14">
        <f>P74*P67*ABS(P67)</f>
        <v>3.17099252959382</v>
      </c>
      <c r="Q76" s="14">
        <f>Q74*Q67*ABS(Q67)</f>
        <v>0.17286625866337085</v>
      </c>
      <c r="R76" s="14">
        <f>R74*R67*ABS(R67)</f>
        <v>-1.9486328780917472</v>
      </c>
      <c r="S76" s="14">
        <f>S74*S67*ABS(S67)</f>
        <v>-0.3435296889785447</v>
      </c>
      <c r="T76" s="93">
        <f>SUM(P76:S76)</f>
        <v>1.0516962211868988</v>
      </c>
    </row>
    <row r="77" spans="1:20" ht="12.75">
      <c r="A77" s="146">
        <f t="shared" si="12"/>
        <v>32</v>
      </c>
      <c r="B77" s="147"/>
      <c r="C77" s="147"/>
      <c r="D77" s="52">
        <f t="shared" si="15"/>
        <v>9</v>
      </c>
      <c r="E77" s="162">
        <f t="shared" si="14"/>
        <v>22</v>
      </c>
      <c r="G77" s="97" t="s">
        <v>26</v>
      </c>
      <c r="I77" s="14">
        <f>I74*ABS(I67)</f>
        <v>127.66997032744449</v>
      </c>
      <c r="J77" s="14">
        <f>J74*ABS(J67)</f>
        <v>114.75952388983845</v>
      </c>
      <c r="K77" s="14">
        <f>K74*ABS(K67)</f>
        <v>63.834985163722244</v>
      </c>
      <c r="L77" s="14">
        <f>L74*ABS(L67)</f>
        <v>550.8457146712228</v>
      </c>
      <c r="M77" s="93">
        <f>SUM(I77:L77)</f>
        <v>857.110194052228</v>
      </c>
      <c r="N77" s="93"/>
      <c r="O77" s="14"/>
      <c r="P77" s="14">
        <f>P74*ABS(P67)</f>
        <v>127.9670726513225</v>
      </c>
      <c r="Q77" s="14">
        <f>Q74*ABS(Q67)</f>
        <v>119.51316107188656</v>
      </c>
      <c r="R77" s="14">
        <f>R74*ABS(R67)</f>
        <v>70.9333777556983</v>
      </c>
      <c r="S77" s="14">
        <f>S74*ABS(S67)</f>
        <v>238.26362943355542</v>
      </c>
      <c r="T77" s="93">
        <f>SUM(P77:S77)</f>
        <v>556.6772409124628</v>
      </c>
    </row>
    <row r="78" spans="1:16" ht="12.75">
      <c r="A78" s="146">
        <f t="shared" si="12"/>
        <v>33</v>
      </c>
      <c r="B78" s="143"/>
      <c r="C78" s="143"/>
      <c r="D78" s="52">
        <v>2</v>
      </c>
      <c r="E78" s="162">
        <v>24</v>
      </c>
      <c r="G78" s="97" t="s">
        <v>27</v>
      </c>
      <c r="I78" s="94">
        <f>-M76/(2*M77)</f>
        <v>5.753138075314333E-05</v>
      </c>
      <c r="P78" s="94">
        <f>-T76/(2*T77)</f>
        <v>-0.0009446193807591619</v>
      </c>
    </row>
    <row r="79" spans="1:16" ht="12.75">
      <c r="A79" s="146">
        <f t="shared" si="12"/>
        <v>34</v>
      </c>
      <c r="B79" s="152"/>
      <c r="C79" s="152"/>
      <c r="D79" s="52">
        <f t="shared" si="15"/>
        <v>3</v>
      </c>
      <c r="E79" s="162">
        <f t="shared" si="14"/>
        <v>24</v>
      </c>
      <c r="G79" s="97"/>
      <c r="I79" s="94"/>
      <c r="P79" s="94"/>
    </row>
    <row r="80" spans="1:19" ht="12.75">
      <c r="A80" s="146">
        <f t="shared" si="12"/>
        <v>35</v>
      </c>
      <c r="B80" s="152"/>
      <c r="C80" s="152"/>
      <c r="D80" s="52">
        <f t="shared" si="15"/>
        <v>4</v>
      </c>
      <c r="E80" s="162">
        <f t="shared" si="14"/>
        <v>24</v>
      </c>
      <c r="I80" s="215" t="s">
        <v>32</v>
      </c>
      <c r="J80" s="215"/>
      <c r="K80" s="215"/>
      <c r="L80" s="215"/>
      <c r="P80" s="215" t="s">
        <v>32</v>
      </c>
      <c r="Q80" s="215"/>
      <c r="R80" s="215"/>
      <c r="S80" s="215"/>
    </row>
    <row r="81" spans="1:19" ht="12.75">
      <c r="A81" s="146">
        <f t="shared" si="12"/>
        <v>36</v>
      </c>
      <c r="B81" s="147"/>
      <c r="C81" s="147"/>
      <c r="D81" s="52">
        <f t="shared" si="15"/>
        <v>5</v>
      </c>
      <c r="E81" s="162">
        <f t="shared" si="14"/>
        <v>24</v>
      </c>
      <c r="I81" t="s">
        <v>17</v>
      </c>
      <c r="J81" t="s">
        <v>33</v>
      </c>
      <c r="K81" t="s">
        <v>34</v>
      </c>
      <c r="L81" t="s">
        <v>35</v>
      </c>
      <c r="P81" t="s">
        <v>17</v>
      </c>
      <c r="Q81" t="s">
        <v>33</v>
      </c>
      <c r="R81" t="s">
        <v>34</v>
      </c>
      <c r="S81" t="s">
        <v>35</v>
      </c>
    </row>
    <row r="82" spans="1:20" ht="12.75">
      <c r="A82" s="146">
        <f t="shared" si="12"/>
        <v>37</v>
      </c>
      <c r="B82" s="143"/>
      <c r="C82" s="143"/>
      <c r="D82" s="52">
        <f t="shared" si="15"/>
        <v>6</v>
      </c>
      <c r="E82" s="162">
        <f t="shared" si="14"/>
        <v>24</v>
      </c>
      <c r="G82" s="1" t="s">
        <v>132</v>
      </c>
      <c r="I82" s="19">
        <f>ABS(L52)</f>
        <v>0.028611111111111122</v>
      </c>
      <c r="J82" s="19">
        <f>ABS(ABS(I82)+ABS(K67)-I42-ABS(L67))</f>
        <v>0.0033333333333333444</v>
      </c>
      <c r="K82" s="19">
        <f>-ABS(ABS(L82)-I39)</f>
        <v>-0.005277777777777791</v>
      </c>
      <c r="L82" s="19">
        <f>-ABS(ABS(J52)-I40-ABS(L52))</f>
        <v>-0.028611111111111122</v>
      </c>
      <c r="M82" s="16"/>
      <c r="N82" s="16"/>
      <c r="O82" s="1" t="s">
        <v>135</v>
      </c>
      <c r="P82" s="92">
        <f>I82+I93-I63</f>
        <v>0.02637830799520246</v>
      </c>
      <c r="Q82" s="92">
        <f>J82+I93-I108</f>
        <v>0.005741147306741945</v>
      </c>
      <c r="R82" s="16">
        <f>K82+I93</f>
        <v>-0.004703960770618716</v>
      </c>
      <c r="S82" s="16">
        <f>L82+I93</f>
        <v>-0.028037294103952046</v>
      </c>
      <c r="T82" s="16"/>
    </row>
    <row r="83" spans="1:20" ht="12.75">
      <c r="A83" s="146">
        <f t="shared" si="12"/>
        <v>38</v>
      </c>
      <c r="B83" s="152"/>
      <c r="C83" s="152"/>
      <c r="D83" s="52">
        <f t="shared" si="15"/>
        <v>7</v>
      </c>
      <c r="E83" s="162">
        <f t="shared" si="14"/>
        <v>24</v>
      </c>
      <c r="G83" s="97" t="s">
        <v>18</v>
      </c>
      <c r="I83" s="16">
        <f>SQRT((4*ABS(I82))/PI())</f>
        <v>0.19086329685269057</v>
      </c>
      <c r="J83" s="16">
        <f>SQRT((4*ABS(J82))/PI())</f>
        <v>0.0651470015870561</v>
      </c>
      <c r="K83" s="16">
        <f>SQRT((4*ABS(K82))/PI())</f>
        <v>0.08197484598943236</v>
      </c>
      <c r="L83" s="16">
        <f>SQRT((4*ABS(L82))/PI())</f>
        <v>0.19086329685269057</v>
      </c>
      <c r="M83" s="16"/>
      <c r="N83" s="16"/>
      <c r="O83" s="16"/>
      <c r="P83" s="16">
        <f>SQRT((4*ABS(P82))/PI())</f>
        <v>0.1832645761261447</v>
      </c>
      <c r="Q83" s="16">
        <f>SQRT((4*ABS(Q82))/PI())</f>
        <v>0.08549769460689347</v>
      </c>
      <c r="R83" s="16">
        <f>SQRT((4*ABS(R82))/PI())</f>
        <v>0.07739036677800823</v>
      </c>
      <c r="S83" s="16">
        <f>SQRT((4*ABS(S82))/PI())</f>
        <v>0.18893965063088733</v>
      </c>
      <c r="T83" s="16"/>
    </row>
    <row r="84" spans="1:19" ht="12.75">
      <c r="A84" s="146">
        <f t="shared" si="12"/>
        <v>39</v>
      </c>
      <c r="B84" s="143"/>
      <c r="C84" s="143"/>
      <c r="D84" s="52">
        <f t="shared" si="15"/>
        <v>8</v>
      </c>
      <c r="E84" s="162">
        <f t="shared" si="14"/>
        <v>24</v>
      </c>
      <c r="G84" s="97" t="s">
        <v>19</v>
      </c>
      <c r="I84" s="14">
        <v>0.2</v>
      </c>
      <c r="J84" s="14">
        <v>0.1</v>
      </c>
      <c r="K84" s="14">
        <v>0.1</v>
      </c>
      <c r="L84" s="14">
        <v>0.2</v>
      </c>
      <c r="P84" s="14">
        <v>0.2</v>
      </c>
      <c r="Q84" s="14">
        <v>0.1</v>
      </c>
      <c r="R84" s="14">
        <v>0.1</v>
      </c>
      <c r="S84" s="14">
        <v>0.2</v>
      </c>
    </row>
    <row r="85" spans="1:19" ht="12.75">
      <c r="A85" s="146">
        <f t="shared" si="12"/>
        <v>40</v>
      </c>
      <c r="B85" s="152"/>
      <c r="C85" s="152"/>
      <c r="D85" s="52">
        <f t="shared" si="15"/>
        <v>9</v>
      </c>
      <c r="E85" s="162">
        <f t="shared" si="14"/>
        <v>24</v>
      </c>
      <c r="G85" s="97" t="s">
        <v>20</v>
      </c>
      <c r="I85" s="14">
        <f>ABS(I82/(I84*I84*PI()/4))</f>
        <v>0.9107199521369569</v>
      </c>
      <c r="J85" s="14">
        <f>ABS(J82/(J84*J84*PI()/4))</f>
        <v>0.424413181578389</v>
      </c>
      <c r="K85" s="14">
        <f>ABS(K82/(K84*K84*PI()/4))</f>
        <v>0.6719875374991153</v>
      </c>
      <c r="L85" s="14">
        <f>ABS(L82/(L84*L84*PI()/4))</f>
        <v>0.9107199521369569</v>
      </c>
      <c r="P85" s="14">
        <f>ABS(P82/(P84*P84*PI()/4))</f>
        <v>0.8396476215673869</v>
      </c>
      <c r="Q85" s="14">
        <f>ABS(Q82/(Q84*Q84*PI()/4))</f>
        <v>0.7309855783093618</v>
      </c>
      <c r="R85" s="14">
        <f>ABS(R82/(R84*R84*PI()/4))</f>
        <v>0.5989268870034639</v>
      </c>
      <c r="S85" s="14">
        <f>ABS(S82/(S84*S84*PI()/4))</f>
        <v>0.892454789513044</v>
      </c>
    </row>
    <row r="86" spans="1:19" ht="12.75">
      <c r="A86" s="146">
        <f t="shared" si="12"/>
        <v>41</v>
      </c>
      <c r="B86" s="143"/>
      <c r="C86" s="143"/>
      <c r="D86" s="52">
        <v>2</v>
      </c>
      <c r="E86" s="162">
        <v>26</v>
      </c>
      <c r="G86" s="97" t="s">
        <v>21</v>
      </c>
      <c r="I86" s="15">
        <f>(I85*I84)/0.000001175</f>
        <v>155016.162065865</v>
      </c>
      <c r="J86" s="15">
        <f>(J85*J84)/0.000001175</f>
        <v>36120.27077262885</v>
      </c>
      <c r="K86" s="15">
        <f>(K85*K84)/0.000001175</f>
        <v>57190.428723328965</v>
      </c>
      <c r="L86" s="15">
        <f>(L85*L84)/0.000001175</f>
        <v>155016.162065865</v>
      </c>
      <c r="P86" s="15">
        <f>(P85*P84)/0.000001175</f>
        <v>142918.74409657653</v>
      </c>
      <c r="Q86" s="15">
        <f>(Q85*Q84)/0.000001175</f>
        <v>62211.538579520166</v>
      </c>
      <c r="R86" s="15">
        <f>(R85*R84)/0.000001175</f>
        <v>50972.5010215714</v>
      </c>
      <c r="S86" s="15">
        <f>(S85*S84)/0.000001175</f>
        <v>151907.19821498625</v>
      </c>
    </row>
    <row r="87" spans="1:20" ht="12.75">
      <c r="A87" s="146">
        <f t="shared" si="12"/>
        <v>42</v>
      </c>
      <c r="B87" s="143"/>
      <c r="C87" s="143"/>
      <c r="D87" s="52">
        <f t="shared" si="15"/>
        <v>3</v>
      </c>
      <c r="E87" s="162">
        <f t="shared" si="14"/>
        <v>26</v>
      </c>
      <c r="G87" s="97" t="s">
        <v>22</v>
      </c>
      <c r="I87" s="14">
        <v>0.02</v>
      </c>
      <c r="J87" s="14">
        <v>0.02</v>
      </c>
      <c r="K87" s="14">
        <v>0.02</v>
      </c>
      <c r="L87" s="14">
        <v>0.02</v>
      </c>
      <c r="M87" s="14"/>
      <c r="N87" s="14"/>
      <c r="O87" s="14"/>
      <c r="P87" s="14">
        <v>0.02</v>
      </c>
      <c r="Q87" s="14">
        <v>0.02</v>
      </c>
      <c r="R87" s="14">
        <v>0.02</v>
      </c>
      <c r="S87" s="14">
        <v>0.02</v>
      </c>
      <c r="T87" s="14"/>
    </row>
    <row r="88" spans="1:19" ht="12.75">
      <c r="A88" s="146">
        <f t="shared" si="12"/>
        <v>43</v>
      </c>
      <c r="B88" s="143"/>
      <c r="C88" s="143"/>
      <c r="D88" s="52">
        <f t="shared" si="15"/>
        <v>4</v>
      </c>
      <c r="E88" s="162">
        <f t="shared" si="14"/>
        <v>26</v>
      </c>
      <c r="G88" s="97" t="s">
        <v>9</v>
      </c>
      <c r="I88">
        <v>1000</v>
      </c>
      <c r="J88">
        <v>500</v>
      </c>
      <c r="K88">
        <v>1000</v>
      </c>
      <c r="L88">
        <v>500</v>
      </c>
      <c r="P88">
        <v>1000</v>
      </c>
      <c r="Q88">
        <v>500</v>
      </c>
      <c r="R88">
        <v>1000</v>
      </c>
      <c r="S88">
        <v>500</v>
      </c>
    </row>
    <row r="89" spans="1:19" ht="12.75">
      <c r="A89" s="146">
        <f t="shared" si="12"/>
        <v>44</v>
      </c>
      <c r="B89" s="143"/>
      <c r="C89" s="143"/>
      <c r="D89" s="52">
        <f t="shared" si="15"/>
        <v>5</v>
      </c>
      <c r="E89" s="162">
        <f t="shared" si="14"/>
        <v>26</v>
      </c>
      <c r="G89" s="97" t="s">
        <v>23</v>
      </c>
      <c r="I89" s="15">
        <f>(8*I87*I88)/(POWER(I84,5)*PI()*PI()*9.81)</f>
        <v>5164.178575042697</v>
      </c>
      <c r="J89" s="15">
        <f>(8*J87*J88)/(POWER(J84,5)*PI()*PI()*9.81)</f>
        <v>82626.85720068315</v>
      </c>
      <c r="K89" s="15">
        <f>(8*K87*K88)/(POWER(K84,5)*PI()*PI()*9.81)</f>
        <v>165253.7144013663</v>
      </c>
      <c r="L89" s="15">
        <f>(8*L87*L88)/(POWER(L84,5)*PI()*PI()*9.81)</f>
        <v>2582.0892875213485</v>
      </c>
      <c r="P89" s="15">
        <f>(8*P87*P88)/(POWER(P84,5)*PI()*PI()*9.81)</f>
        <v>5164.178575042697</v>
      </c>
      <c r="Q89" s="15">
        <f>(8*Q87*Q88)/(POWER(Q84,5)*PI()*PI()*9.81)</f>
        <v>82626.85720068315</v>
      </c>
      <c r="R89" s="15">
        <f>(8*R87*R88)/(POWER(R84,5)*PI()*PI()*9.81)</f>
        <v>165253.7144013663</v>
      </c>
      <c r="S89" s="15">
        <f>(8*S87*S88)/(POWER(S84,5)*PI()*PI()*9.81)</f>
        <v>2582.0892875213485</v>
      </c>
    </row>
    <row r="90" spans="1:20" ht="12.75">
      <c r="A90" s="146">
        <f t="shared" si="12"/>
        <v>45</v>
      </c>
      <c r="B90" s="147"/>
      <c r="C90" s="147"/>
      <c r="D90" s="52">
        <f t="shared" si="15"/>
        <v>6</v>
      </c>
      <c r="E90" s="162">
        <f t="shared" si="14"/>
        <v>26</v>
      </c>
      <c r="G90" s="97" t="s">
        <v>24</v>
      </c>
      <c r="I90" s="14">
        <f>I89*I82*I82</f>
        <v>4.227374267178088</v>
      </c>
      <c r="J90" s="14">
        <f>J89*J82*J82</f>
        <v>0.9180761911187078</v>
      </c>
      <c r="K90" s="14">
        <f>K89*K82*K82</f>
        <v>4.6031320138035134</v>
      </c>
      <c r="L90" s="14">
        <f>L89*L82*L82</f>
        <v>2.113687133589044</v>
      </c>
      <c r="M90" s="14"/>
      <c r="N90" s="14"/>
      <c r="O90" s="14"/>
      <c r="P90" s="14">
        <f>P89*P82*P82</f>
        <v>3.5933136004269604</v>
      </c>
      <c r="Q90" s="14">
        <f>Q89*Q82*Q82</f>
        <v>2.7234450341298264</v>
      </c>
      <c r="R90" s="14">
        <f>R89*R82*R82</f>
        <v>3.6566097449098853</v>
      </c>
      <c r="S90" s="14">
        <f>S89*S82*S82</f>
        <v>2.0297542082690403</v>
      </c>
      <c r="T90" s="14"/>
    </row>
    <row r="91" spans="1:20" ht="12.75">
      <c r="A91" s="146">
        <f t="shared" si="12"/>
        <v>46</v>
      </c>
      <c r="B91" s="147"/>
      <c r="C91" s="147"/>
      <c r="D91" s="52">
        <f t="shared" si="15"/>
        <v>7</v>
      </c>
      <c r="E91" s="162">
        <f t="shared" si="14"/>
        <v>26</v>
      </c>
      <c r="G91" s="97" t="s">
        <v>25</v>
      </c>
      <c r="I91" s="14">
        <f>I89*I82*ABS(I82)</f>
        <v>4.227374267178088</v>
      </c>
      <c r="J91" s="14">
        <f>J89*J82*ABS(J82)</f>
        <v>0.9180761911187078</v>
      </c>
      <c r="K91" s="14">
        <f>K89*K82*ABS(K82)</f>
        <v>-4.6031320138035134</v>
      </c>
      <c r="L91" s="14">
        <f>L89*L82*ABS(L82)</f>
        <v>-2.113687133589044</v>
      </c>
      <c r="M91" s="93">
        <f>SUM(I91:L91)</f>
        <v>-1.5713686890957619</v>
      </c>
      <c r="N91" s="93"/>
      <c r="O91" s="14"/>
      <c r="P91" s="14">
        <f>P89*P82*ABS(P82)</f>
        <v>3.5933136004269604</v>
      </c>
      <c r="Q91" s="14">
        <f>Q89*Q82*ABS(Q82)</f>
        <v>2.7234450341298264</v>
      </c>
      <c r="R91" s="14">
        <f>R89*R82*ABS(R82)</f>
        <v>-3.6566097449098853</v>
      </c>
      <c r="S91" s="14">
        <f>S89*S82*ABS(S82)</f>
        <v>-2.0297542082690403</v>
      </c>
      <c r="T91" s="93">
        <f>SUM(P91:S91)</f>
        <v>0.6303946813778611</v>
      </c>
    </row>
    <row r="92" spans="1:20" ht="12.75">
      <c r="A92" s="146">
        <f t="shared" si="12"/>
        <v>47</v>
      </c>
      <c r="B92" s="154"/>
      <c r="C92" s="154"/>
      <c r="D92" s="52">
        <f t="shared" si="15"/>
        <v>8</v>
      </c>
      <c r="E92" s="162">
        <f t="shared" si="14"/>
        <v>26</v>
      </c>
      <c r="G92" s="97" t="s">
        <v>26</v>
      </c>
      <c r="I92" s="14">
        <f>I89*ABS(I82)</f>
        <v>147.7528870081661</v>
      </c>
      <c r="J92" s="14">
        <f>J89*ABS(J82)</f>
        <v>275.4228573356114</v>
      </c>
      <c r="K92" s="14">
        <f>K89*ABS(K82)</f>
        <v>872.1723815627688</v>
      </c>
      <c r="L92" s="14">
        <f>L89*ABS(L82)</f>
        <v>73.87644350408306</v>
      </c>
      <c r="M92" s="93">
        <f>SUM(I92:L92)</f>
        <v>1369.2245694106293</v>
      </c>
      <c r="N92" s="93"/>
      <c r="O92" s="14"/>
      <c r="P92" s="14">
        <f>P89*ABS(P82)</f>
        <v>136.22229299470203</v>
      </c>
      <c r="Q92" s="14">
        <f>Q89*ABS(Q82)</f>
        <v>474.37295868225334</v>
      </c>
      <c r="R92" s="14">
        <f>R89*ABS(R82)</f>
        <v>777.3469897430562</v>
      </c>
      <c r="S92" s="14">
        <f>S89*ABS(S82)</f>
        <v>72.39479675690005</v>
      </c>
      <c r="T92" s="93">
        <f>SUM(P92:S92)</f>
        <v>1460.3370381769116</v>
      </c>
    </row>
    <row r="93" spans="1:16" ht="12.75">
      <c r="A93" s="146">
        <f t="shared" si="12"/>
        <v>48</v>
      </c>
      <c r="B93" s="154"/>
      <c r="C93" s="154"/>
      <c r="D93" s="52">
        <f t="shared" si="15"/>
        <v>9</v>
      </c>
      <c r="E93" s="162">
        <f t="shared" si="14"/>
        <v>26</v>
      </c>
      <c r="G93" s="97" t="s">
        <v>27</v>
      </c>
      <c r="I93" s="94">
        <f>-M91/(2*M92)</f>
        <v>0.0005738170071590753</v>
      </c>
      <c r="P93" s="94">
        <f>-T91/(2*T92)</f>
        <v>-0.00021583876355175084</v>
      </c>
    </row>
    <row r="94" spans="1:16" ht="12.75">
      <c r="A94" s="146">
        <f t="shared" si="12"/>
        <v>49</v>
      </c>
      <c r="B94" s="147"/>
      <c r="C94" s="147"/>
      <c r="D94" s="52">
        <v>2</v>
      </c>
      <c r="E94" s="162">
        <v>28</v>
      </c>
      <c r="G94" s="97"/>
      <c r="I94" s="94"/>
      <c r="P94" s="94"/>
    </row>
    <row r="95" spans="1:19" ht="12.75">
      <c r="A95" s="146">
        <f t="shared" si="12"/>
        <v>50</v>
      </c>
      <c r="B95" s="147"/>
      <c r="C95" s="147"/>
      <c r="D95" s="52">
        <f t="shared" si="15"/>
        <v>3</v>
      </c>
      <c r="E95" s="162">
        <f t="shared" si="14"/>
        <v>28</v>
      </c>
      <c r="I95" s="215" t="s">
        <v>36</v>
      </c>
      <c r="J95" s="215"/>
      <c r="K95" s="215"/>
      <c r="L95" s="215"/>
      <c r="P95" s="215" t="s">
        <v>36</v>
      </c>
      <c r="Q95" s="215"/>
      <c r="R95" s="215"/>
      <c r="S95" s="215"/>
    </row>
    <row r="96" spans="1:19" ht="12.75">
      <c r="A96" s="146"/>
      <c r="B96" s="147"/>
      <c r="C96" s="147"/>
      <c r="D96" s="52">
        <f t="shared" si="15"/>
        <v>4</v>
      </c>
      <c r="E96" s="162">
        <f t="shared" si="14"/>
        <v>28</v>
      </c>
      <c r="I96" t="s">
        <v>31</v>
      </c>
      <c r="J96" t="s">
        <v>37</v>
      </c>
      <c r="K96" t="s">
        <v>38</v>
      </c>
      <c r="L96" t="s">
        <v>33</v>
      </c>
      <c r="P96" t="s">
        <v>31</v>
      </c>
      <c r="Q96" t="s">
        <v>37</v>
      </c>
      <c r="R96" t="s">
        <v>38</v>
      </c>
      <c r="S96" t="s">
        <v>33</v>
      </c>
    </row>
    <row r="97" spans="1:20" ht="12.75">
      <c r="A97" s="146"/>
      <c r="B97" s="147"/>
      <c r="C97" s="147"/>
      <c r="D97" s="52">
        <f t="shared" si="15"/>
        <v>5</v>
      </c>
      <c r="E97" s="162">
        <f t="shared" si="14"/>
        <v>28</v>
      </c>
      <c r="G97" s="1" t="s">
        <v>132</v>
      </c>
      <c r="I97" s="19">
        <f>ABS(L67)</f>
        <v>0.0033333333333333444</v>
      </c>
      <c r="J97" s="96">
        <f>ABS(I97)+ABS(J67)-I40</f>
        <v>-0.026388888888888865</v>
      </c>
      <c r="K97" s="96">
        <f>K38-I39-ABS(J97)</f>
        <v>0.030277777777777765</v>
      </c>
      <c r="L97" s="19">
        <f>-ABS(J82)</f>
        <v>-0.0033333333333333444</v>
      </c>
      <c r="M97" s="16"/>
      <c r="N97" s="16"/>
      <c r="O97" s="1" t="s">
        <v>135</v>
      </c>
      <c r="P97" s="92">
        <f>I97+I108-I78</f>
        <v>0.0014418049863306763</v>
      </c>
      <c r="Q97" s="95">
        <f>J97+I108</f>
        <v>-0.02822288585513839</v>
      </c>
      <c r="R97" s="95">
        <f>K97+I108</f>
        <v>0.02844378081152824</v>
      </c>
      <c r="S97" s="92">
        <f>L97+I108-I93</f>
        <v>-0.005741147306741945</v>
      </c>
      <c r="T97" s="16"/>
    </row>
    <row r="98" spans="1:20" ht="12.75">
      <c r="A98" s="146"/>
      <c r="B98" s="147"/>
      <c r="C98" s="147"/>
      <c r="D98" s="52">
        <f t="shared" si="15"/>
        <v>6</v>
      </c>
      <c r="E98" s="162">
        <f t="shared" si="14"/>
        <v>28</v>
      </c>
      <c r="G98" s="97" t="s">
        <v>18</v>
      </c>
      <c r="I98" s="16">
        <f>SQRT((4*ABS(I97))/PI())</f>
        <v>0.0651470015870561</v>
      </c>
      <c r="J98" s="16">
        <f>SQRT((4*ABS(J97))/PI())</f>
        <v>0.18330132807744642</v>
      </c>
      <c r="K98" s="16">
        <f>SQRT((4*ABS(K97))/PI())</f>
        <v>0.1963437393791057</v>
      </c>
      <c r="L98" s="16">
        <f>SQRT((4*ABS(L97))/PI())</f>
        <v>0.0651470015870561</v>
      </c>
      <c r="M98" s="16"/>
      <c r="N98" s="16"/>
      <c r="O98" s="16"/>
      <c r="P98" s="16">
        <f>SQRT((4*ABS(P97))/PI())</f>
        <v>0.04284580638046807</v>
      </c>
      <c r="Q98" s="16">
        <f>SQRT((4*ABS(Q97))/PI())</f>
        <v>0.18956395843437346</v>
      </c>
      <c r="R98" s="16">
        <f>SQRT((4*ABS(R97))/PI())</f>
        <v>0.19030435237013624</v>
      </c>
      <c r="S98" s="16">
        <f>SQRT((4*ABS(S97))/PI())</f>
        <v>0.08549769460689347</v>
      </c>
      <c r="T98" s="16"/>
    </row>
    <row r="99" spans="1:19" ht="12.75">
      <c r="A99" s="146"/>
      <c r="B99" s="147"/>
      <c r="C99" s="147"/>
      <c r="D99" s="52">
        <f t="shared" si="15"/>
        <v>7</v>
      </c>
      <c r="E99" s="162">
        <f t="shared" si="14"/>
        <v>28</v>
      </c>
      <c r="G99" s="97" t="s">
        <v>19</v>
      </c>
      <c r="I99" s="14">
        <v>0.1</v>
      </c>
      <c r="J99" s="14">
        <v>0.2</v>
      </c>
      <c r="K99" s="14">
        <v>0.2</v>
      </c>
      <c r="L99" s="14">
        <v>0.1</v>
      </c>
      <c r="P99" s="14">
        <v>0.1</v>
      </c>
      <c r="Q99" s="14">
        <v>0.2</v>
      </c>
      <c r="R99" s="14">
        <v>0.2</v>
      </c>
      <c r="S99" s="14">
        <v>0.1</v>
      </c>
    </row>
    <row r="100" spans="1:19" ht="12.75">
      <c r="A100" s="146"/>
      <c r="B100" s="147"/>
      <c r="C100" s="147"/>
      <c r="D100" s="52">
        <f t="shared" si="15"/>
        <v>8</v>
      </c>
      <c r="E100" s="162">
        <f t="shared" si="14"/>
        <v>28</v>
      </c>
      <c r="G100" s="97" t="s">
        <v>20</v>
      </c>
      <c r="I100" s="14">
        <f>ABS(I97/(I99*I99*PI()/4))</f>
        <v>0.424413181578389</v>
      </c>
      <c r="J100" s="14">
        <f>ABS(J97/(J99*J99*PI()/4))</f>
        <v>0.8399844218738912</v>
      </c>
      <c r="K100" s="14">
        <f>ABS(K97/(K99*K99*PI()/4))</f>
        <v>0.9637715998342546</v>
      </c>
      <c r="L100" s="14">
        <f>ABS(L97/(L99*L99*PI()/4))</f>
        <v>0.424413181578389</v>
      </c>
      <c r="P100" s="14">
        <f>ABS(P97/(P99*P99*PI()/4))</f>
        <v>0.18357631243925576</v>
      </c>
      <c r="Q100" s="14">
        <f>ABS(Q97/(Q99*Q99*PI()/4))</f>
        <v>0.8983623584327216</v>
      </c>
      <c r="R100" s="14">
        <f>ABS(R97/(R99*R99*PI()/4))</f>
        <v>0.9053936632754243</v>
      </c>
      <c r="S100" s="14">
        <f>ABS(S97/(S99*S99*PI()/4))</f>
        <v>0.7309855783093618</v>
      </c>
    </row>
    <row r="101" spans="1:19" ht="12.75">
      <c r="A101" s="146"/>
      <c r="B101" s="147"/>
      <c r="C101" s="147"/>
      <c r="D101" s="52">
        <f t="shared" si="15"/>
        <v>9</v>
      </c>
      <c r="E101" s="162">
        <v>30</v>
      </c>
      <c r="G101" s="97" t="s">
        <v>21</v>
      </c>
      <c r="I101" s="15">
        <f>(I100*I99)/0.000001175</f>
        <v>36120.27077262885</v>
      </c>
      <c r="J101" s="15">
        <f>(J100*J99)/0.000001175</f>
        <v>142976.07180832193</v>
      </c>
      <c r="K101" s="15">
        <f>(K100*K99)/0.000001175</f>
        <v>164046.22975902207</v>
      </c>
      <c r="L101" s="15">
        <f>(L100*L99)/0.000001175</f>
        <v>36120.27077262885</v>
      </c>
      <c r="P101" s="15">
        <f>(P100*P99)/0.000001175</f>
        <v>15623.515952277086</v>
      </c>
      <c r="Q101" s="15">
        <f>(Q100*Q99)/0.000001175</f>
        <v>152912.74186088878</v>
      </c>
      <c r="R101" s="15">
        <f>(R100*R99)/0.000001175</f>
        <v>154109.5597064552</v>
      </c>
      <c r="S101" s="15">
        <f>(S100*S99)/0.000001175</f>
        <v>62211.538579520166</v>
      </c>
    </row>
    <row r="102" spans="1:20" ht="12.75">
      <c r="A102" s="146"/>
      <c r="B102" s="147"/>
      <c r="C102" s="147"/>
      <c r="D102" s="52">
        <v>2</v>
      </c>
      <c r="E102" s="162">
        <f t="shared" si="14"/>
        <v>30</v>
      </c>
      <c r="G102" s="97" t="s">
        <v>22</v>
      </c>
      <c r="I102" s="14">
        <v>0.02</v>
      </c>
      <c r="J102" s="14">
        <v>0.02</v>
      </c>
      <c r="K102" s="14">
        <v>0.02</v>
      </c>
      <c r="L102" s="14">
        <v>0.02</v>
      </c>
      <c r="M102" s="14"/>
      <c r="N102" s="14"/>
      <c r="O102" s="14"/>
      <c r="P102" s="14">
        <v>0.02</v>
      </c>
      <c r="Q102" s="14">
        <v>0.02</v>
      </c>
      <c r="R102" s="14">
        <v>0.02</v>
      </c>
      <c r="S102" s="14">
        <v>0.02</v>
      </c>
      <c r="T102" s="14"/>
    </row>
    <row r="103" spans="1:19" ht="12.75">
      <c r="A103" s="146"/>
      <c r="B103" s="147"/>
      <c r="C103" s="147"/>
      <c r="D103" s="52">
        <f t="shared" si="15"/>
        <v>3</v>
      </c>
      <c r="E103" s="162">
        <f t="shared" si="14"/>
        <v>30</v>
      </c>
      <c r="G103" s="97" t="s">
        <v>9</v>
      </c>
      <c r="I103">
        <v>1000</v>
      </c>
      <c r="J103">
        <v>500</v>
      </c>
      <c r="K103">
        <v>1000</v>
      </c>
      <c r="L103">
        <v>500</v>
      </c>
      <c r="P103">
        <v>1000</v>
      </c>
      <c r="Q103">
        <v>500</v>
      </c>
      <c r="R103">
        <v>1000</v>
      </c>
      <c r="S103">
        <v>500</v>
      </c>
    </row>
    <row r="104" spans="1:19" ht="12.75">
      <c r="A104" s="146"/>
      <c r="B104" s="147"/>
      <c r="C104" s="147"/>
      <c r="D104" s="52">
        <f t="shared" si="15"/>
        <v>4</v>
      </c>
      <c r="E104" s="162">
        <f t="shared" si="14"/>
        <v>30</v>
      </c>
      <c r="G104" s="97" t="s">
        <v>23</v>
      </c>
      <c r="I104" s="15">
        <f>(8*I102*I103)/(POWER(I99,5)*PI()*PI()*9.81)</f>
        <v>165253.7144013663</v>
      </c>
      <c r="J104" s="15">
        <f>(8*J102*J103)/(POWER(J99,5)*PI()*PI()*9.81)</f>
        <v>2582.0892875213485</v>
      </c>
      <c r="K104" s="15">
        <f>(8*K102*K103)/(POWER(K99,5)*PI()*PI()*9.81)</f>
        <v>5164.178575042697</v>
      </c>
      <c r="L104" s="15">
        <f>(8*L102*L103)/(POWER(L99,5)*PI()*PI()*9.81)</f>
        <v>82626.85720068315</v>
      </c>
      <c r="P104" s="15">
        <f>(8*P102*P103)/(POWER(P99,5)*PI()*PI()*9.81)</f>
        <v>165253.7144013663</v>
      </c>
      <c r="Q104" s="15">
        <f>(8*Q102*Q103)/(POWER(Q99,5)*PI()*PI()*9.81)</f>
        <v>2582.0892875213485</v>
      </c>
      <c r="R104" s="15">
        <f>(8*R102*R103)/(POWER(R99,5)*PI()*PI()*9.81)</f>
        <v>5164.178575042697</v>
      </c>
      <c r="S104" s="15">
        <f>(8*S102*S103)/(POWER(S99,5)*PI()*PI()*9.81)</f>
        <v>82626.85720068315</v>
      </c>
    </row>
    <row r="105" spans="1:20" ht="13.5" thickBot="1">
      <c r="A105" s="155"/>
      <c r="B105" s="156"/>
      <c r="C105" s="156"/>
      <c r="D105" s="53">
        <f t="shared" si="15"/>
        <v>5</v>
      </c>
      <c r="E105" s="163">
        <f>E104</f>
        <v>30</v>
      </c>
      <c r="G105" s="97" t="s">
        <v>24</v>
      </c>
      <c r="I105" s="14">
        <f>I104*I97*I97</f>
        <v>1.8361523822374155</v>
      </c>
      <c r="J105" s="14">
        <f>J104*J97*J97</f>
        <v>1.798098442891985</v>
      </c>
      <c r="K105" s="14">
        <f>K104*K97*K97</f>
        <v>4.734228831024864</v>
      </c>
      <c r="L105" s="14">
        <f>L104*L97*L97</f>
        <v>0.9180761911187078</v>
      </c>
      <c r="M105" s="14"/>
      <c r="N105" s="14"/>
      <c r="O105" s="14"/>
      <c r="P105" s="14">
        <f>P104*P97*P97</f>
        <v>0.3435296889785447</v>
      </c>
      <c r="Q105" s="14">
        <f>Q104*Q97*Q97</f>
        <v>2.0567149007359875</v>
      </c>
      <c r="R105" s="14">
        <f>R104*R97*R97</f>
        <v>4.178071791535637</v>
      </c>
      <c r="S105" s="14">
        <f>S104*S97*S97</f>
        <v>2.7234450341298264</v>
      </c>
      <c r="T105" s="14"/>
    </row>
    <row r="106" spans="1:20" ht="12.75">
      <c r="A106" s="13"/>
      <c r="B106" s="88"/>
      <c r="C106" s="88"/>
      <c r="G106" s="97" t="s">
        <v>25</v>
      </c>
      <c r="I106" s="14">
        <f>I104*I97*ABS(I97)</f>
        <v>1.8361523822374155</v>
      </c>
      <c r="J106" s="14">
        <f>J104*J97*ABS(J97)</f>
        <v>-1.798098442891985</v>
      </c>
      <c r="K106" s="14">
        <f>K104*K97*ABS(K97)</f>
        <v>4.734228831024864</v>
      </c>
      <c r="L106" s="14">
        <f>L104*L97*ABS(L97)</f>
        <v>-0.9180761911187078</v>
      </c>
      <c r="M106" s="93">
        <f>SUM(I106:L106)</f>
        <v>3.8542065792515867</v>
      </c>
      <c r="N106" s="93"/>
      <c r="O106" s="14"/>
      <c r="P106" s="14">
        <f>P104*P97*ABS(P97)</f>
        <v>0.3435296889785447</v>
      </c>
      <c r="Q106" s="14">
        <f>Q104*Q97*ABS(Q97)</f>
        <v>-2.0567149007359875</v>
      </c>
      <c r="R106" s="14">
        <f>R104*R97*ABS(R97)</f>
        <v>4.178071791535637</v>
      </c>
      <c r="S106" s="14">
        <f>S104*S97*ABS(S97)</f>
        <v>-2.7234450341298264</v>
      </c>
      <c r="T106" s="93">
        <f>SUM(P106:S106)</f>
        <v>-0.25855845435163216</v>
      </c>
    </row>
    <row r="107" spans="1:20" ht="12.75">
      <c r="A107" s="13"/>
      <c r="B107" s="88"/>
      <c r="C107" s="88"/>
      <c r="G107" s="97" t="s">
        <v>26</v>
      </c>
      <c r="I107" s="14">
        <f>I104*ABS(I97)</f>
        <v>550.8457146712228</v>
      </c>
      <c r="J107" s="14">
        <f>J104*ABS(J97)</f>
        <v>68.13846730959108</v>
      </c>
      <c r="K107" s="14">
        <f>K104*ABS(K97)</f>
        <v>156.35985129990382</v>
      </c>
      <c r="L107" s="14">
        <f>L104*ABS(L97)</f>
        <v>275.4228573356114</v>
      </c>
      <c r="M107" s="93">
        <f>SUM(I107:L107)</f>
        <v>1050.766890616329</v>
      </c>
      <c r="N107" s="93"/>
      <c r="O107" s="14"/>
      <c r="P107" s="14">
        <f>P104*ABS(P97)</f>
        <v>238.26362943355542</v>
      </c>
      <c r="Q107" s="14">
        <f>Q104*ABS(Q97)</f>
        <v>72.87401122949063</v>
      </c>
      <c r="R107" s="14">
        <f>R104*ABS(R97)</f>
        <v>146.8887634601047</v>
      </c>
      <c r="S107" s="14">
        <f>S104*ABS(S97)</f>
        <v>474.37295868225334</v>
      </c>
      <c r="T107" s="93">
        <f>SUM(P107:S107)</f>
        <v>932.399362805404</v>
      </c>
    </row>
    <row r="108" spans="1:16" ht="12.75">
      <c r="A108" s="13"/>
      <c r="B108" s="88"/>
      <c r="C108" s="88"/>
      <c r="G108" s="97" t="s">
        <v>27</v>
      </c>
      <c r="I108" s="94">
        <f>-M106/(2*M107)</f>
        <v>-0.0018339969662495247</v>
      </c>
      <c r="P108" s="94">
        <f>-T106/(2*T107)</f>
        <v>0.00013865220455196433</v>
      </c>
    </row>
    <row r="109" spans="1:16" ht="12.75">
      <c r="A109" s="13"/>
      <c r="B109" s="88"/>
      <c r="C109" s="88"/>
      <c r="G109" s="97"/>
      <c r="I109" s="94"/>
      <c r="P109" s="94"/>
    </row>
    <row r="110" spans="1:16" ht="12.75">
      <c r="A110" s="13"/>
      <c r="B110" s="88"/>
      <c r="C110" s="88"/>
      <c r="G110" s="97"/>
      <c r="I110" s="94"/>
      <c r="P110" s="94"/>
    </row>
    <row r="111" spans="1:14" ht="13.5" thickBot="1">
      <c r="A111" s="1" t="s">
        <v>136</v>
      </c>
      <c r="N111" s="17"/>
    </row>
    <row r="112" spans="1:22" ht="16.5" thickBot="1">
      <c r="A112" s="9" t="s">
        <v>7</v>
      </c>
      <c r="B112" s="48" t="s">
        <v>96</v>
      </c>
      <c r="C112" s="51" t="s">
        <v>97</v>
      </c>
      <c r="D112" s="12" t="s">
        <v>43</v>
      </c>
      <c r="E112" s="12" t="s">
        <v>44</v>
      </c>
      <c r="F112" s="12" t="s">
        <v>45</v>
      </c>
      <c r="G112" s="10" t="s">
        <v>8</v>
      </c>
      <c r="H112" s="10" t="s">
        <v>40</v>
      </c>
      <c r="I112" s="10" t="s">
        <v>19</v>
      </c>
      <c r="J112" s="10" t="s">
        <v>9</v>
      </c>
      <c r="K112" s="12" t="s">
        <v>41</v>
      </c>
      <c r="L112" s="11" t="s">
        <v>42</v>
      </c>
      <c r="N112" s="9" t="s">
        <v>7</v>
      </c>
      <c r="O112" s="10" t="s">
        <v>6</v>
      </c>
      <c r="P112" s="12" t="s">
        <v>43</v>
      </c>
      <c r="Q112" s="10" t="s">
        <v>8</v>
      </c>
      <c r="R112" s="10" t="s">
        <v>40</v>
      </c>
      <c r="S112" s="10" t="s">
        <v>19</v>
      </c>
      <c r="T112" s="10" t="s">
        <v>9</v>
      </c>
      <c r="U112" s="12" t="s">
        <v>41</v>
      </c>
      <c r="V112" s="11" t="s">
        <v>42</v>
      </c>
    </row>
    <row r="113" spans="1:22" ht="13.5" thickBot="1">
      <c r="A113" s="136">
        <v>1</v>
      </c>
      <c r="B113" s="7" t="s">
        <v>264</v>
      </c>
      <c r="C113" s="7" t="s">
        <v>261</v>
      </c>
      <c r="D113" s="55">
        <v>1</v>
      </c>
      <c r="E113" s="55">
        <v>2</v>
      </c>
      <c r="F113" s="55">
        <v>5</v>
      </c>
      <c r="G113" s="55">
        <v>4</v>
      </c>
      <c r="H113" s="55">
        <v>130</v>
      </c>
      <c r="I113" s="55">
        <v>2</v>
      </c>
      <c r="J113" s="81">
        <v>2500</v>
      </c>
      <c r="K113" s="55">
        <v>0.02</v>
      </c>
      <c r="L113" s="161">
        <v>15</v>
      </c>
      <c r="N113" s="64">
        <v>1</v>
      </c>
      <c r="O113" s="10" t="s">
        <v>10</v>
      </c>
      <c r="P113" s="65">
        <v>1</v>
      </c>
      <c r="Q113" s="65">
        <v>5</v>
      </c>
      <c r="R113" s="65">
        <v>150</v>
      </c>
      <c r="S113" s="65">
        <v>3</v>
      </c>
      <c r="T113" s="116">
        <v>3800</v>
      </c>
      <c r="U113" s="65">
        <v>0.02</v>
      </c>
      <c r="V113" s="67">
        <v>20</v>
      </c>
    </row>
    <row r="114" spans="1:17" ht="13.5" thickBot="1">
      <c r="A114" s="146">
        <f>A113+1</f>
        <v>2</v>
      </c>
      <c r="B114" s="3" t="s">
        <v>265</v>
      </c>
      <c r="C114" s="3" t="s">
        <v>285</v>
      </c>
      <c r="D114" s="55">
        <v>1</v>
      </c>
      <c r="E114" s="55">
        <v>2</v>
      </c>
      <c r="F114" s="55">
        <v>5</v>
      </c>
      <c r="G114" s="52">
        <f>G113+0.1</f>
        <v>4.1</v>
      </c>
      <c r="H114" s="52">
        <f>H113+1</f>
        <v>131</v>
      </c>
      <c r="I114" s="52">
        <f>I113+0.1</f>
        <v>2.1</v>
      </c>
      <c r="J114" s="84">
        <f>J113+100</f>
        <v>2600</v>
      </c>
      <c r="K114" s="52">
        <f>K113</f>
        <v>0.02</v>
      </c>
      <c r="L114" s="162">
        <f>L113+1</f>
        <v>16</v>
      </c>
      <c r="Q114" s="17"/>
    </row>
    <row r="115" spans="1:26" ht="15.75">
      <c r="A115" s="146">
        <f aca="true" t="shared" si="16" ref="A115:A162">A114+1</f>
        <v>3</v>
      </c>
      <c r="B115" s="3" t="s">
        <v>266</v>
      </c>
      <c r="C115" s="3" t="s">
        <v>197</v>
      </c>
      <c r="D115" s="55">
        <v>1</v>
      </c>
      <c r="E115" s="55">
        <v>2</v>
      </c>
      <c r="F115" s="55">
        <v>5</v>
      </c>
      <c r="G115" s="52">
        <f aca="true" t="shared" si="17" ref="G115:G133">G114+0.1</f>
        <v>4.199999999999999</v>
      </c>
      <c r="H115" s="52">
        <f aca="true" t="shared" si="18" ref="H115:H133">H114+1</f>
        <v>132</v>
      </c>
      <c r="I115" s="52">
        <f aca="true" t="shared" si="19" ref="I115:I133">I114+0.1</f>
        <v>2.2</v>
      </c>
      <c r="J115" s="84">
        <f aca="true" t="shared" si="20" ref="J115:J133">J114+100</f>
        <v>2700</v>
      </c>
      <c r="K115" s="52">
        <f aca="true" t="shared" si="21" ref="K115:K133">K114</f>
        <v>0.02</v>
      </c>
      <c r="L115" s="162">
        <f aca="true" t="shared" si="22" ref="L115:L171">L114+1</f>
        <v>17</v>
      </c>
      <c r="N115" s="117" t="s">
        <v>137</v>
      </c>
      <c r="O115" s="118" t="s">
        <v>144</v>
      </c>
      <c r="P115" s="119" t="s">
        <v>145</v>
      </c>
      <c r="Q115" s="120" t="s">
        <v>138</v>
      </c>
      <c r="R115" s="120" t="s">
        <v>146</v>
      </c>
      <c r="S115" s="121" t="s">
        <v>139</v>
      </c>
      <c r="T115" s="122" t="s">
        <v>147</v>
      </c>
      <c r="U115" s="123" t="s">
        <v>148</v>
      </c>
      <c r="V115" s="124" t="s">
        <v>23</v>
      </c>
      <c r="W115" s="124" t="s">
        <v>93</v>
      </c>
      <c r="X115" s="124" t="s">
        <v>9</v>
      </c>
      <c r="Y115" s="124" t="s">
        <v>42</v>
      </c>
      <c r="Z115" s="125" t="s">
        <v>149</v>
      </c>
    </row>
    <row r="116" spans="1:26" ht="15" thickBot="1">
      <c r="A116" s="146">
        <f t="shared" si="16"/>
        <v>4</v>
      </c>
      <c r="B116" s="3" t="s">
        <v>267</v>
      </c>
      <c r="C116" s="3" t="s">
        <v>286</v>
      </c>
      <c r="D116" s="55">
        <v>1</v>
      </c>
      <c r="E116" s="55">
        <v>2</v>
      </c>
      <c r="F116" s="55">
        <v>5</v>
      </c>
      <c r="G116" s="52">
        <f t="shared" si="17"/>
        <v>4.299999999999999</v>
      </c>
      <c r="H116" s="52">
        <f t="shared" si="18"/>
        <v>133</v>
      </c>
      <c r="I116" s="52">
        <f t="shared" si="19"/>
        <v>2.3000000000000003</v>
      </c>
      <c r="J116" s="84">
        <f t="shared" si="20"/>
        <v>2800</v>
      </c>
      <c r="K116" s="52">
        <f t="shared" si="21"/>
        <v>0.02</v>
      </c>
      <c r="L116" s="162">
        <f t="shared" si="22"/>
        <v>18</v>
      </c>
      <c r="N116" s="126" t="s">
        <v>140</v>
      </c>
      <c r="O116" s="127" t="s">
        <v>141</v>
      </c>
      <c r="P116" s="128" t="s">
        <v>141</v>
      </c>
      <c r="Q116" s="128" t="s">
        <v>141</v>
      </c>
      <c r="R116" s="128" t="s">
        <v>142</v>
      </c>
      <c r="S116" s="129" t="s">
        <v>150</v>
      </c>
      <c r="T116" s="130" t="s">
        <v>150</v>
      </c>
      <c r="U116" s="131" t="s">
        <v>140</v>
      </c>
      <c r="V116" s="132" t="s">
        <v>151</v>
      </c>
      <c r="W116" s="132" t="s">
        <v>143</v>
      </c>
      <c r="X116" s="132" t="s">
        <v>141</v>
      </c>
      <c r="Y116" s="132" t="s">
        <v>152</v>
      </c>
      <c r="Z116" s="133" t="s">
        <v>142</v>
      </c>
    </row>
    <row r="117" spans="1:26" ht="12.75">
      <c r="A117" s="146">
        <f t="shared" si="16"/>
        <v>5</v>
      </c>
      <c r="B117" s="3" t="s">
        <v>268</v>
      </c>
      <c r="C117" s="3" t="s">
        <v>287</v>
      </c>
      <c r="D117" s="55">
        <v>1</v>
      </c>
      <c r="E117" s="55">
        <v>2</v>
      </c>
      <c r="F117" s="55">
        <v>5</v>
      </c>
      <c r="G117" s="52">
        <f t="shared" si="17"/>
        <v>4.399999999999999</v>
      </c>
      <c r="H117" s="52">
        <f t="shared" si="18"/>
        <v>134</v>
      </c>
      <c r="I117" s="52">
        <f t="shared" si="19"/>
        <v>2.4000000000000004</v>
      </c>
      <c r="J117" s="84">
        <f t="shared" si="20"/>
        <v>2900</v>
      </c>
      <c r="K117" s="52">
        <f t="shared" si="21"/>
        <v>0.02</v>
      </c>
      <c r="L117" s="162">
        <f t="shared" si="22"/>
        <v>19</v>
      </c>
      <c r="N117" s="21">
        <v>0</v>
      </c>
      <c r="O117" s="134">
        <f>V117*S117*S117</f>
        <v>0.64605</v>
      </c>
      <c r="P117" s="134">
        <v>0</v>
      </c>
      <c r="Q117" s="134">
        <f>-O117</f>
        <v>-0.64605</v>
      </c>
      <c r="R117" s="49">
        <f>Z117+Q117</f>
        <v>149.35395</v>
      </c>
      <c r="S117" s="134">
        <v>5</v>
      </c>
      <c r="T117" s="134">
        <v>0</v>
      </c>
      <c r="U117" s="21">
        <v>1</v>
      </c>
      <c r="V117" s="134">
        <v>0.025842</v>
      </c>
      <c r="W117" s="21">
        <v>7.07</v>
      </c>
      <c r="X117" s="21">
        <v>3800</v>
      </c>
      <c r="Y117" s="21">
        <v>20</v>
      </c>
      <c r="Z117" s="21">
        <v>150</v>
      </c>
    </row>
    <row r="118" spans="1:26" ht="12.75">
      <c r="A118" s="146">
        <f t="shared" si="16"/>
        <v>6</v>
      </c>
      <c r="B118" s="3" t="s">
        <v>269</v>
      </c>
      <c r="C118" s="3" t="s">
        <v>288</v>
      </c>
      <c r="D118" s="55">
        <v>1</v>
      </c>
      <c r="E118" s="55">
        <v>2</v>
      </c>
      <c r="F118" s="55">
        <v>5</v>
      </c>
      <c r="G118" s="52">
        <f t="shared" si="17"/>
        <v>4.499999999999998</v>
      </c>
      <c r="H118" s="52">
        <f t="shared" si="18"/>
        <v>135</v>
      </c>
      <c r="I118" s="52">
        <f t="shared" si="19"/>
        <v>2.5000000000000004</v>
      </c>
      <c r="J118" s="84">
        <f t="shared" si="20"/>
        <v>3000</v>
      </c>
      <c r="K118" s="52">
        <f t="shared" si="21"/>
        <v>0.02</v>
      </c>
      <c r="L118" s="162">
        <f t="shared" si="22"/>
        <v>20</v>
      </c>
      <c r="N118" s="21">
        <f aca="true" t="shared" si="23" ref="N118:N130">N117+U117</f>
        <v>1</v>
      </c>
      <c r="O118" s="134">
        <f>V117*S117*S117</f>
        <v>0.64605</v>
      </c>
      <c r="P118" s="134">
        <f>(X117*S117/9.81/W117/U117-O117-Q117)/(1+X117*Y117/9.81/W117/U117/U117)</f>
        <v>0.24977206097498128</v>
      </c>
      <c r="Q118" s="134">
        <f>Q117+P118</f>
        <v>-0.39627793902501873</v>
      </c>
      <c r="R118" s="49">
        <f>Z118+Q118</f>
        <v>149.60372206097497</v>
      </c>
      <c r="S118" s="134">
        <f>Y118*P118/U118</f>
        <v>4.995441219499625</v>
      </c>
      <c r="T118" s="134">
        <f>S118-S117</f>
        <v>-0.004558780500374837</v>
      </c>
      <c r="U118" s="21">
        <f aca="true" t="shared" si="24" ref="U118:Z130">U117</f>
        <v>1</v>
      </c>
      <c r="V118" s="134">
        <f t="shared" si="24"/>
        <v>0.025842</v>
      </c>
      <c r="W118" s="21">
        <f t="shared" si="24"/>
        <v>7.07</v>
      </c>
      <c r="X118" s="21">
        <f t="shared" si="24"/>
        <v>3800</v>
      </c>
      <c r="Y118" s="21">
        <f t="shared" si="24"/>
        <v>20</v>
      </c>
      <c r="Z118" s="21">
        <f t="shared" si="24"/>
        <v>150</v>
      </c>
    </row>
    <row r="119" spans="1:26" ht="12.75">
      <c r="A119" s="146">
        <f t="shared" si="16"/>
        <v>7</v>
      </c>
      <c r="B119" s="3" t="s">
        <v>201</v>
      </c>
      <c r="C119" s="3" t="s">
        <v>261</v>
      </c>
      <c r="D119" s="55">
        <v>1</v>
      </c>
      <c r="E119" s="55">
        <v>2</v>
      </c>
      <c r="F119" s="55">
        <v>5</v>
      </c>
      <c r="G119" s="52">
        <f t="shared" si="17"/>
        <v>4.599999999999998</v>
      </c>
      <c r="H119" s="52">
        <f t="shared" si="18"/>
        <v>136</v>
      </c>
      <c r="I119" s="52">
        <f t="shared" si="19"/>
        <v>2.6000000000000005</v>
      </c>
      <c r="J119" s="84">
        <f t="shared" si="20"/>
        <v>3100</v>
      </c>
      <c r="K119" s="52">
        <f t="shared" si="21"/>
        <v>0.02</v>
      </c>
      <c r="L119" s="162">
        <v>15</v>
      </c>
      <c r="N119" s="21">
        <f t="shared" si="23"/>
        <v>2</v>
      </c>
      <c r="O119" s="134">
        <f aca="true" t="shared" si="25" ref="O119:O130">V118*S118*S118</f>
        <v>0.6448724570039324</v>
      </c>
      <c r="P119" s="134">
        <f aca="true" t="shared" si="26" ref="P119:P130">(X118*S118/9.81/W118/U118-O118-Q118)/(1+X118*Y118/9.81/W118/U118/U118)</f>
        <v>0.24931659857453678</v>
      </c>
      <c r="Q119" s="134">
        <f aca="true" t="shared" si="27" ref="Q119:Q130">Q118+P119</f>
        <v>-0.14696134045048195</v>
      </c>
      <c r="R119" s="49">
        <f aca="true" t="shared" si="28" ref="R119:R130">Z119+Q119</f>
        <v>149.85303865954953</v>
      </c>
      <c r="S119" s="134">
        <f aca="true" t="shared" si="29" ref="S119:S130">Y119*P119/U119</f>
        <v>4.986331971490736</v>
      </c>
      <c r="T119" s="134">
        <f aca="true" t="shared" si="30" ref="T119:T130">S119-S118</f>
        <v>-0.009109248008889459</v>
      </c>
      <c r="U119" s="21">
        <f t="shared" si="24"/>
        <v>1</v>
      </c>
      <c r="V119" s="134">
        <f t="shared" si="24"/>
        <v>0.025842</v>
      </c>
      <c r="W119" s="21">
        <f t="shared" si="24"/>
        <v>7.07</v>
      </c>
      <c r="X119" s="21">
        <f t="shared" si="24"/>
        <v>3800</v>
      </c>
      <c r="Y119" s="21">
        <f t="shared" si="24"/>
        <v>20</v>
      </c>
      <c r="Z119" s="21">
        <f t="shared" si="24"/>
        <v>150</v>
      </c>
    </row>
    <row r="120" spans="1:26" ht="12.75">
      <c r="A120" s="146">
        <f t="shared" si="16"/>
        <v>8</v>
      </c>
      <c r="B120" s="3" t="s">
        <v>270</v>
      </c>
      <c r="C120" s="3" t="s">
        <v>289</v>
      </c>
      <c r="D120" s="55">
        <v>1</v>
      </c>
      <c r="E120" s="55">
        <v>2</v>
      </c>
      <c r="F120" s="55">
        <v>5</v>
      </c>
      <c r="G120" s="52">
        <f t="shared" si="17"/>
        <v>4.6999999999999975</v>
      </c>
      <c r="H120" s="52">
        <f t="shared" si="18"/>
        <v>137</v>
      </c>
      <c r="I120" s="52">
        <f t="shared" si="19"/>
        <v>2.7000000000000006</v>
      </c>
      <c r="J120" s="84">
        <f t="shared" si="20"/>
        <v>3200</v>
      </c>
      <c r="K120" s="52">
        <f t="shared" si="21"/>
        <v>0.02</v>
      </c>
      <c r="L120" s="162">
        <f t="shared" si="22"/>
        <v>16</v>
      </c>
      <c r="N120" s="21">
        <f t="shared" si="23"/>
        <v>3</v>
      </c>
      <c r="O120" s="134">
        <f t="shared" si="25"/>
        <v>0.642522735745952</v>
      </c>
      <c r="P120" s="134">
        <f t="shared" si="26"/>
        <v>0.2486353091471238</v>
      </c>
      <c r="Q120" s="134">
        <f t="shared" si="27"/>
        <v>0.10167396869664186</v>
      </c>
      <c r="R120" s="49">
        <f t="shared" si="28"/>
        <v>150.10167396869664</v>
      </c>
      <c r="S120" s="134">
        <f t="shared" si="29"/>
        <v>4.972706182942476</v>
      </c>
      <c r="T120" s="134">
        <f t="shared" si="30"/>
        <v>-0.013625788548259798</v>
      </c>
      <c r="U120" s="21">
        <f t="shared" si="24"/>
        <v>1</v>
      </c>
      <c r="V120" s="134">
        <f t="shared" si="24"/>
        <v>0.025842</v>
      </c>
      <c r="W120" s="21">
        <f t="shared" si="24"/>
        <v>7.07</v>
      </c>
      <c r="X120" s="21">
        <f t="shared" si="24"/>
        <v>3800</v>
      </c>
      <c r="Y120" s="21">
        <f t="shared" si="24"/>
        <v>20</v>
      </c>
      <c r="Z120" s="21">
        <f t="shared" si="24"/>
        <v>150</v>
      </c>
    </row>
    <row r="121" spans="1:26" ht="12.75">
      <c r="A121" s="146">
        <f t="shared" si="16"/>
        <v>9</v>
      </c>
      <c r="B121" s="3" t="s">
        <v>271</v>
      </c>
      <c r="C121" s="3" t="s">
        <v>290</v>
      </c>
      <c r="D121" s="55">
        <v>1</v>
      </c>
      <c r="E121" s="55">
        <v>2</v>
      </c>
      <c r="F121" s="55">
        <v>5</v>
      </c>
      <c r="G121" s="52">
        <f t="shared" si="17"/>
        <v>4.799999999999997</v>
      </c>
      <c r="H121" s="52">
        <f t="shared" si="18"/>
        <v>138</v>
      </c>
      <c r="I121" s="52">
        <f t="shared" si="19"/>
        <v>2.8000000000000007</v>
      </c>
      <c r="J121" s="84">
        <f t="shared" si="20"/>
        <v>3300</v>
      </c>
      <c r="K121" s="52">
        <f t="shared" si="21"/>
        <v>0.02</v>
      </c>
      <c r="L121" s="162">
        <f t="shared" si="22"/>
        <v>17</v>
      </c>
      <c r="N121" s="21">
        <f t="shared" si="23"/>
        <v>4</v>
      </c>
      <c r="O121" s="134">
        <f t="shared" si="25"/>
        <v>0.6390159828571964</v>
      </c>
      <c r="P121" s="134">
        <f t="shared" si="26"/>
        <v>0.2477300885023837</v>
      </c>
      <c r="Q121" s="134">
        <f t="shared" si="27"/>
        <v>0.34940405719902556</v>
      </c>
      <c r="R121" s="49">
        <f t="shared" si="28"/>
        <v>150.34940405719902</v>
      </c>
      <c r="S121" s="134">
        <f t="shared" si="29"/>
        <v>4.954601770047674</v>
      </c>
      <c r="T121" s="134">
        <f t="shared" si="30"/>
        <v>-0.018104412894802024</v>
      </c>
      <c r="U121" s="21">
        <f t="shared" si="24"/>
        <v>1</v>
      </c>
      <c r="V121" s="134">
        <f t="shared" si="24"/>
        <v>0.025842</v>
      </c>
      <c r="W121" s="21">
        <f t="shared" si="24"/>
        <v>7.07</v>
      </c>
      <c r="X121" s="21">
        <f t="shared" si="24"/>
        <v>3800</v>
      </c>
      <c r="Y121" s="21">
        <f t="shared" si="24"/>
        <v>20</v>
      </c>
      <c r="Z121" s="21">
        <f t="shared" si="24"/>
        <v>150</v>
      </c>
    </row>
    <row r="122" spans="1:26" ht="12.75">
      <c r="A122" s="146">
        <f t="shared" si="16"/>
        <v>10</v>
      </c>
      <c r="B122" s="3" t="s">
        <v>272</v>
      </c>
      <c r="C122" s="3" t="s">
        <v>291</v>
      </c>
      <c r="D122" s="55">
        <v>1</v>
      </c>
      <c r="E122" s="55">
        <v>2</v>
      </c>
      <c r="F122" s="55">
        <v>5</v>
      </c>
      <c r="G122" s="52">
        <f>G121+0.1</f>
        <v>4.899999999999997</v>
      </c>
      <c r="H122" s="52">
        <f t="shared" si="18"/>
        <v>139</v>
      </c>
      <c r="I122" s="52">
        <f t="shared" si="19"/>
        <v>2.900000000000001</v>
      </c>
      <c r="J122" s="84">
        <f t="shared" si="20"/>
        <v>3400</v>
      </c>
      <c r="K122" s="52">
        <f t="shared" si="21"/>
        <v>0.02</v>
      </c>
      <c r="L122" s="162">
        <f t="shared" si="22"/>
        <v>18</v>
      </c>
      <c r="N122" s="21">
        <f t="shared" si="23"/>
        <v>5</v>
      </c>
      <c r="O122" s="134">
        <f t="shared" si="25"/>
        <v>0.6343714497591861</v>
      </c>
      <c r="P122" s="134">
        <f t="shared" si="26"/>
        <v>0.24660302108206197</v>
      </c>
      <c r="Q122" s="134">
        <f t="shared" si="27"/>
        <v>0.5960070782810876</v>
      </c>
      <c r="R122" s="49">
        <f t="shared" si="28"/>
        <v>150.59600707828108</v>
      </c>
      <c r="S122" s="134">
        <f t="shared" si="29"/>
        <v>4.932060421641239</v>
      </c>
      <c r="T122" s="134">
        <f t="shared" si="30"/>
        <v>-0.022541348406434736</v>
      </c>
      <c r="U122" s="21">
        <f t="shared" si="24"/>
        <v>1</v>
      </c>
      <c r="V122" s="134">
        <f t="shared" si="24"/>
        <v>0.025842</v>
      </c>
      <c r="W122" s="21">
        <f t="shared" si="24"/>
        <v>7.07</v>
      </c>
      <c r="X122" s="21">
        <f t="shared" si="24"/>
        <v>3800</v>
      </c>
      <c r="Y122" s="21">
        <f t="shared" si="24"/>
        <v>20</v>
      </c>
      <c r="Z122" s="21">
        <f t="shared" si="24"/>
        <v>150</v>
      </c>
    </row>
    <row r="123" spans="1:26" ht="12.75">
      <c r="A123" s="146">
        <f t="shared" si="16"/>
        <v>11</v>
      </c>
      <c r="B123" s="3" t="s">
        <v>273</v>
      </c>
      <c r="C123" s="3" t="s">
        <v>262</v>
      </c>
      <c r="D123" s="55">
        <v>1</v>
      </c>
      <c r="E123" s="55">
        <v>2</v>
      </c>
      <c r="F123" s="55">
        <v>5</v>
      </c>
      <c r="G123" s="52">
        <f t="shared" si="17"/>
        <v>4.9999999999999964</v>
      </c>
      <c r="H123" s="52">
        <f t="shared" si="18"/>
        <v>140</v>
      </c>
      <c r="I123" s="52">
        <f t="shared" si="19"/>
        <v>3.000000000000001</v>
      </c>
      <c r="J123" s="84">
        <f t="shared" si="20"/>
        <v>3500</v>
      </c>
      <c r="K123" s="52">
        <f t="shared" si="21"/>
        <v>0.02</v>
      </c>
      <c r="L123" s="162">
        <f t="shared" si="22"/>
        <v>19</v>
      </c>
      <c r="N123" s="21">
        <f t="shared" si="23"/>
        <v>6</v>
      </c>
      <c r="O123" s="134">
        <f t="shared" si="25"/>
        <v>0.6286123353102891</v>
      </c>
      <c r="P123" s="134">
        <f t="shared" si="26"/>
        <v>0.24525637414495152</v>
      </c>
      <c r="Q123" s="134">
        <f t="shared" si="27"/>
        <v>0.8412634524260391</v>
      </c>
      <c r="R123" s="49">
        <f t="shared" si="28"/>
        <v>150.84126345242603</v>
      </c>
      <c r="S123" s="134">
        <f t="shared" si="29"/>
        <v>4.90512748289903</v>
      </c>
      <c r="T123" s="134">
        <f t="shared" si="30"/>
        <v>-0.026932938742208812</v>
      </c>
      <c r="U123" s="21">
        <f t="shared" si="24"/>
        <v>1</v>
      </c>
      <c r="V123" s="134">
        <f t="shared" si="24"/>
        <v>0.025842</v>
      </c>
      <c r="W123" s="21">
        <f t="shared" si="24"/>
        <v>7.07</v>
      </c>
      <c r="X123" s="21">
        <f t="shared" si="24"/>
        <v>3800</v>
      </c>
      <c r="Y123" s="21">
        <f t="shared" si="24"/>
        <v>20</v>
      </c>
      <c r="Z123" s="21">
        <f t="shared" si="24"/>
        <v>150</v>
      </c>
    </row>
    <row r="124" spans="1:26" ht="12.75">
      <c r="A124" s="146">
        <f t="shared" si="16"/>
        <v>12</v>
      </c>
      <c r="B124" s="3" t="s">
        <v>274</v>
      </c>
      <c r="C124" s="3" t="s">
        <v>292</v>
      </c>
      <c r="D124" s="55">
        <v>1</v>
      </c>
      <c r="E124" s="55">
        <v>2</v>
      </c>
      <c r="F124" s="55">
        <v>5</v>
      </c>
      <c r="G124" s="52">
        <f t="shared" si="17"/>
        <v>5.099999999999996</v>
      </c>
      <c r="H124" s="52">
        <f t="shared" si="18"/>
        <v>141</v>
      </c>
      <c r="I124" s="52">
        <f t="shared" si="19"/>
        <v>3.100000000000001</v>
      </c>
      <c r="J124" s="84">
        <f t="shared" si="20"/>
        <v>3600</v>
      </c>
      <c r="K124" s="52">
        <f t="shared" si="21"/>
        <v>0.02</v>
      </c>
      <c r="L124" s="162">
        <f t="shared" si="22"/>
        <v>20</v>
      </c>
      <c r="N124" s="21">
        <f t="shared" si="23"/>
        <v>7</v>
      </c>
      <c r="O124" s="134">
        <f t="shared" si="25"/>
        <v>0.6217656426622642</v>
      </c>
      <c r="P124" s="134">
        <f t="shared" si="26"/>
        <v>0.24369259193392157</v>
      </c>
      <c r="Q124" s="134">
        <f t="shared" si="27"/>
        <v>1.0849560443599606</v>
      </c>
      <c r="R124" s="49">
        <f t="shared" si="28"/>
        <v>151.08495604435996</v>
      </c>
      <c r="S124" s="134">
        <f t="shared" si="29"/>
        <v>4.873851838678432</v>
      </c>
      <c r="T124" s="134">
        <f t="shared" si="30"/>
        <v>-0.031275644220598586</v>
      </c>
      <c r="U124" s="21">
        <f t="shared" si="24"/>
        <v>1</v>
      </c>
      <c r="V124" s="134">
        <f t="shared" si="24"/>
        <v>0.025842</v>
      </c>
      <c r="W124" s="21">
        <f t="shared" si="24"/>
        <v>7.07</v>
      </c>
      <c r="X124" s="21">
        <f t="shared" si="24"/>
        <v>3800</v>
      </c>
      <c r="Y124" s="21">
        <f t="shared" si="24"/>
        <v>20</v>
      </c>
      <c r="Z124" s="21">
        <f t="shared" si="24"/>
        <v>150</v>
      </c>
    </row>
    <row r="125" spans="1:26" ht="12.75">
      <c r="A125" s="146">
        <f t="shared" si="16"/>
        <v>13</v>
      </c>
      <c r="B125" s="3" t="s">
        <v>275</v>
      </c>
      <c r="C125" s="3" t="s">
        <v>293</v>
      </c>
      <c r="D125" s="55">
        <v>1</v>
      </c>
      <c r="E125" s="55">
        <v>2</v>
      </c>
      <c r="F125" s="55">
        <v>5</v>
      </c>
      <c r="G125" s="52">
        <f t="shared" si="17"/>
        <v>5.199999999999996</v>
      </c>
      <c r="H125" s="52">
        <f t="shared" si="18"/>
        <v>142</v>
      </c>
      <c r="I125" s="52">
        <f t="shared" si="19"/>
        <v>3.200000000000001</v>
      </c>
      <c r="J125" s="84">
        <f t="shared" si="20"/>
        <v>3700</v>
      </c>
      <c r="K125" s="52">
        <f t="shared" si="21"/>
        <v>0.02</v>
      </c>
      <c r="L125" s="162">
        <v>15</v>
      </c>
      <c r="N125" s="21">
        <f t="shared" si="23"/>
        <v>8</v>
      </c>
      <c r="O125" s="134">
        <f t="shared" si="25"/>
        <v>0.613862025164346</v>
      </c>
      <c r="P125" s="134">
        <f t="shared" si="26"/>
        <v>0.2419142898174101</v>
      </c>
      <c r="Q125" s="134">
        <f t="shared" si="27"/>
        <v>1.3268703341773707</v>
      </c>
      <c r="R125" s="49">
        <f t="shared" si="28"/>
        <v>151.32687033417736</v>
      </c>
      <c r="S125" s="134">
        <f t="shared" si="29"/>
        <v>4.8382857963482016</v>
      </c>
      <c r="T125" s="134">
        <f t="shared" si="30"/>
        <v>-0.035566042330230196</v>
      </c>
      <c r="U125" s="21">
        <f t="shared" si="24"/>
        <v>1</v>
      </c>
      <c r="V125" s="134">
        <f t="shared" si="24"/>
        <v>0.025842</v>
      </c>
      <c r="W125" s="21">
        <f t="shared" si="24"/>
        <v>7.07</v>
      </c>
      <c r="X125" s="21">
        <f t="shared" si="24"/>
        <v>3800</v>
      </c>
      <c r="Y125" s="21">
        <f t="shared" si="24"/>
        <v>20</v>
      </c>
      <c r="Z125" s="21">
        <f t="shared" si="24"/>
        <v>150</v>
      </c>
    </row>
    <row r="126" spans="1:26" ht="12.75">
      <c r="A126" s="146">
        <f t="shared" si="16"/>
        <v>14</v>
      </c>
      <c r="B126" s="3" t="s">
        <v>276</v>
      </c>
      <c r="C126" s="3" t="s">
        <v>294</v>
      </c>
      <c r="D126" s="55">
        <v>1</v>
      </c>
      <c r="E126" s="55">
        <v>2</v>
      </c>
      <c r="F126" s="55">
        <v>5</v>
      </c>
      <c r="G126" s="52">
        <f t="shared" si="17"/>
        <v>5.299999999999995</v>
      </c>
      <c r="H126" s="52">
        <f t="shared" si="18"/>
        <v>143</v>
      </c>
      <c r="I126" s="52">
        <f t="shared" si="19"/>
        <v>3.300000000000001</v>
      </c>
      <c r="J126" s="84">
        <f t="shared" si="20"/>
        <v>3800</v>
      </c>
      <c r="K126" s="52">
        <f t="shared" si="21"/>
        <v>0.02</v>
      </c>
      <c r="L126" s="162">
        <f t="shared" si="22"/>
        <v>16</v>
      </c>
      <c r="N126" s="21">
        <f t="shared" si="23"/>
        <v>9</v>
      </c>
      <c r="O126" s="134">
        <f t="shared" si="25"/>
        <v>0.6049356221331147</v>
      </c>
      <c r="P126" s="134">
        <f t="shared" si="26"/>
        <v>0.23992424842073115</v>
      </c>
      <c r="Q126" s="134">
        <f t="shared" si="27"/>
        <v>1.5667945825981018</v>
      </c>
      <c r="R126" s="49">
        <f t="shared" si="28"/>
        <v>151.5667945825981</v>
      </c>
      <c r="S126" s="134">
        <f t="shared" si="29"/>
        <v>4.798484968414623</v>
      </c>
      <c r="T126" s="134">
        <f t="shared" si="30"/>
        <v>-0.0398008279335782</v>
      </c>
      <c r="U126" s="21">
        <f t="shared" si="24"/>
        <v>1</v>
      </c>
      <c r="V126" s="134">
        <f t="shared" si="24"/>
        <v>0.025842</v>
      </c>
      <c r="W126" s="21">
        <f t="shared" si="24"/>
        <v>7.07</v>
      </c>
      <c r="X126" s="21">
        <f t="shared" si="24"/>
        <v>3800</v>
      </c>
      <c r="Y126" s="21">
        <f t="shared" si="24"/>
        <v>20</v>
      </c>
      <c r="Z126" s="21">
        <f t="shared" si="24"/>
        <v>150</v>
      </c>
    </row>
    <row r="127" spans="1:26" ht="12.75">
      <c r="A127" s="146">
        <f t="shared" si="16"/>
        <v>15</v>
      </c>
      <c r="B127" s="3" t="s">
        <v>277</v>
      </c>
      <c r="C127" s="3" t="s">
        <v>295</v>
      </c>
      <c r="D127" s="55">
        <v>1</v>
      </c>
      <c r="E127" s="55">
        <v>2</v>
      </c>
      <c r="F127" s="55">
        <v>5</v>
      </c>
      <c r="G127" s="52">
        <f t="shared" si="17"/>
        <v>5.399999999999995</v>
      </c>
      <c r="H127" s="52">
        <f t="shared" si="18"/>
        <v>144</v>
      </c>
      <c r="I127" s="52">
        <f t="shared" si="19"/>
        <v>3.4000000000000012</v>
      </c>
      <c r="J127" s="84">
        <f t="shared" si="20"/>
        <v>3900</v>
      </c>
      <c r="K127" s="52">
        <f t="shared" si="21"/>
        <v>0.02</v>
      </c>
      <c r="L127" s="162">
        <f t="shared" si="22"/>
        <v>17</v>
      </c>
      <c r="N127" s="21">
        <f t="shared" si="23"/>
        <v>10</v>
      </c>
      <c r="O127" s="134">
        <f t="shared" si="25"/>
        <v>0.5950238854318763</v>
      </c>
      <c r="P127" s="134">
        <f t="shared" si="26"/>
        <v>0.23772540776179701</v>
      </c>
      <c r="Q127" s="134">
        <f t="shared" si="27"/>
        <v>1.8045199903598987</v>
      </c>
      <c r="R127" s="49">
        <f t="shared" si="28"/>
        <v>151.8045199903599</v>
      </c>
      <c r="S127" s="134">
        <f t="shared" si="29"/>
        <v>4.75450815523594</v>
      </c>
      <c r="T127" s="134">
        <f t="shared" si="30"/>
        <v>-0.043976813178683294</v>
      </c>
      <c r="U127" s="21">
        <f t="shared" si="24"/>
        <v>1</v>
      </c>
      <c r="V127" s="134">
        <f t="shared" si="24"/>
        <v>0.025842</v>
      </c>
      <c r="W127" s="21">
        <f t="shared" si="24"/>
        <v>7.07</v>
      </c>
      <c r="X127" s="21">
        <f t="shared" si="24"/>
        <v>3800</v>
      </c>
      <c r="Y127" s="21">
        <f t="shared" si="24"/>
        <v>20</v>
      </c>
      <c r="Z127" s="21">
        <f t="shared" si="24"/>
        <v>150</v>
      </c>
    </row>
    <row r="128" spans="1:26" ht="12.75">
      <c r="A128" s="146">
        <f t="shared" si="16"/>
        <v>16</v>
      </c>
      <c r="B128" s="3" t="s">
        <v>278</v>
      </c>
      <c r="C128" s="3" t="s">
        <v>287</v>
      </c>
      <c r="D128" s="55">
        <v>1</v>
      </c>
      <c r="E128" s="55">
        <v>2</v>
      </c>
      <c r="F128" s="55">
        <v>5</v>
      </c>
      <c r="G128" s="52">
        <f t="shared" si="17"/>
        <v>5.499999999999995</v>
      </c>
      <c r="H128" s="52">
        <f t="shared" si="18"/>
        <v>145</v>
      </c>
      <c r="I128" s="52">
        <f t="shared" si="19"/>
        <v>3.5000000000000013</v>
      </c>
      <c r="J128" s="84">
        <f t="shared" si="20"/>
        <v>4000</v>
      </c>
      <c r="K128" s="52">
        <f t="shared" si="21"/>
        <v>0.02</v>
      </c>
      <c r="L128" s="162">
        <f t="shared" si="22"/>
        <v>18</v>
      </c>
      <c r="N128" s="21">
        <f t="shared" si="23"/>
        <v>11</v>
      </c>
      <c r="O128" s="134">
        <f t="shared" si="25"/>
        <v>0.5841673978012152</v>
      </c>
      <c r="P128" s="134">
        <f t="shared" si="26"/>
        <v>0.23532086140497685</v>
      </c>
      <c r="Q128" s="134">
        <f t="shared" si="27"/>
        <v>2.0398408517648754</v>
      </c>
      <c r="R128" s="49">
        <f t="shared" si="28"/>
        <v>152.03984085176486</v>
      </c>
      <c r="S128" s="134">
        <f t="shared" si="29"/>
        <v>4.706417228099537</v>
      </c>
      <c r="T128" s="134">
        <f t="shared" si="30"/>
        <v>-0.048090927136403394</v>
      </c>
      <c r="U128" s="21">
        <f t="shared" si="24"/>
        <v>1</v>
      </c>
      <c r="V128" s="134">
        <f t="shared" si="24"/>
        <v>0.025842</v>
      </c>
      <c r="W128" s="21">
        <f t="shared" si="24"/>
        <v>7.07</v>
      </c>
      <c r="X128" s="21">
        <f t="shared" si="24"/>
        <v>3800</v>
      </c>
      <c r="Y128" s="21">
        <f t="shared" si="24"/>
        <v>20</v>
      </c>
      <c r="Z128" s="21">
        <f t="shared" si="24"/>
        <v>150</v>
      </c>
    </row>
    <row r="129" spans="1:26" ht="12.75">
      <c r="A129" s="146">
        <f t="shared" si="16"/>
        <v>17</v>
      </c>
      <c r="B129" s="3" t="s">
        <v>279</v>
      </c>
      <c r="C129" s="3" t="s">
        <v>263</v>
      </c>
      <c r="D129" s="55">
        <v>1</v>
      </c>
      <c r="E129" s="55">
        <v>2</v>
      </c>
      <c r="F129" s="55">
        <v>5</v>
      </c>
      <c r="G129" s="52">
        <f>G128+0.1</f>
        <v>5.599999999999994</v>
      </c>
      <c r="H129" s="52">
        <f t="shared" si="18"/>
        <v>146</v>
      </c>
      <c r="I129" s="52">
        <f t="shared" si="19"/>
        <v>3.6000000000000014</v>
      </c>
      <c r="J129" s="84">
        <f t="shared" si="20"/>
        <v>4100</v>
      </c>
      <c r="K129" s="52">
        <f t="shared" si="21"/>
        <v>0.02</v>
      </c>
      <c r="L129" s="162">
        <f t="shared" si="22"/>
        <v>19</v>
      </c>
      <c r="N129" s="21">
        <f t="shared" si="23"/>
        <v>12</v>
      </c>
      <c r="O129" s="134">
        <f t="shared" si="25"/>
        <v>0.5724096838750129</v>
      </c>
      <c r="P129" s="134">
        <f t="shared" si="26"/>
        <v>0.2327138506459272</v>
      </c>
      <c r="Q129" s="134">
        <f t="shared" si="27"/>
        <v>2.272554702410803</v>
      </c>
      <c r="R129" s="49">
        <f t="shared" si="28"/>
        <v>152.27255470241082</v>
      </c>
      <c r="S129" s="134">
        <f t="shared" si="29"/>
        <v>4.654277012918544</v>
      </c>
      <c r="T129" s="134">
        <f t="shared" si="30"/>
        <v>-0.052140215180992655</v>
      </c>
      <c r="U129" s="21">
        <f t="shared" si="24"/>
        <v>1</v>
      </c>
      <c r="V129" s="134">
        <f t="shared" si="24"/>
        <v>0.025842</v>
      </c>
      <c r="W129" s="21">
        <f t="shared" si="24"/>
        <v>7.07</v>
      </c>
      <c r="X129" s="21">
        <f t="shared" si="24"/>
        <v>3800</v>
      </c>
      <c r="Y129" s="21">
        <f t="shared" si="24"/>
        <v>20</v>
      </c>
      <c r="Z129" s="21">
        <f t="shared" si="24"/>
        <v>150</v>
      </c>
    </row>
    <row r="130" spans="1:26" ht="12.75">
      <c r="A130" s="146">
        <f t="shared" si="16"/>
        <v>18</v>
      </c>
      <c r="B130" s="3" t="s">
        <v>280</v>
      </c>
      <c r="C130" s="3" t="s">
        <v>296</v>
      </c>
      <c r="D130" s="55">
        <v>1</v>
      </c>
      <c r="E130" s="55">
        <v>2</v>
      </c>
      <c r="F130" s="55">
        <v>5</v>
      </c>
      <c r="G130" s="52">
        <f t="shared" si="17"/>
        <v>5.699999999999994</v>
      </c>
      <c r="H130" s="52">
        <f t="shared" si="18"/>
        <v>147</v>
      </c>
      <c r="I130" s="52">
        <f t="shared" si="19"/>
        <v>3.7000000000000015</v>
      </c>
      <c r="J130" s="84">
        <f t="shared" si="20"/>
        <v>4200</v>
      </c>
      <c r="K130" s="52">
        <f t="shared" si="21"/>
        <v>0.02</v>
      </c>
      <c r="L130" s="162">
        <f t="shared" si="22"/>
        <v>20</v>
      </c>
      <c r="N130" s="21">
        <f t="shared" si="23"/>
        <v>13</v>
      </c>
      <c r="O130" s="134">
        <f t="shared" si="25"/>
        <v>0.55979701480448</v>
      </c>
      <c r="P130" s="134">
        <f t="shared" si="26"/>
        <v>0.22990775873933683</v>
      </c>
      <c r="Q130" s="134">
        <f t="shared" si="27"/>
        <v>2.50246246115014</v>
      </c>
      <c r="R130" s="49">
        <f t="shared" si="28"/>
        <v>152.50246246115015</v>
      </c>
      <c r="S130" s="134">
        <f t="shared" si="29"/>
        <v>4.598155174786736</v>
      </c>
      <c r="T130" s="134">
        <f t="shared" si="30"/>
        <v>-0.0561218381318076</v>
      </c>
      <c r="U130" s="21">
        <f t="shared" si="24"/>
        <v>1</v>
      </c>
      <c r="V130" s="134">
        <f t="shared" si="24"/>
        <v>0.025842</v>
      </c>
      <c r="W130" s="21">
        <f t="shared" si="24"/>
        <v>7.07</v>
      </c>
      <c r="X130" s="21">
        <f t="shared" si="24"/>
        <v>3800</v>
      </c>
      <c r="Y130" s="21">
        <f t="shared" si="24"/>
        <v>20</v>
      </c>
      <c r="Z130" s="21">
        <f t="shared" si="24"/>
        <v>150</v>
      </c>
    </row>
    <row r="131" spans="1:14" ht="12.75">
      <c r="A131" s="146">
        <f t="shared" si="16"/>
        <v>19</v>
      </c>
      <c r="B131" s="3" t="s">
        <v>281</v>
      </c>
      <c r="C131" s="3" t="s">
        <v>297</v>
      </c>
      <c r="D131" s="55">
        <v>1</v>
      </c>
      <c r="E131" s="55">
        <v>2</v>
      </c>
      <c r="F131" s="55">
        <v>5</v>
      </c>
      <c r="G131" s="52">
        <f t="shared" si="17"/>
        <v>5.799999999999994</v>
      </c>
      <c r="H131" s="52">
        <f t="shared" si="18"/>
        <v>148</v>
      </c>
      <c r="I131" s="52">
        <f t="shared" si="19"/>
        <v>3.8000000000000016</v>
      </c>
      <c r="J131" s="84">
        <f t="shared" si="20"/>
        <v>4300</v>
      </c>
      <c r="K131" s="52">
        <f t="shared" si="21"/>
        <v>0.02</v>
      </c>
      <c r="L131" s="162">
        <v>15</v>
      </c>
      <c r="N131" t="s">
        <v>153</v>
      </c>
    </row>
    <row r="132" spans="1:12" ht="12.75">
      <c r="A132" s="146">
        <f t="shared" si="16"/>
        <v>20</v>
      </c>
      <c r="B132" s="3" t="s">
        <v>282</v>
      </c>
      <c r="C132" s="3" t="s">
        <v>298</v>
      </c>
      <c r="D132" s="55">
        <v>1</v>
      </c>
      <c r="E132" s="55">
        <v>2</v>
      </c>
      <c r="F132" s="55">
        <v>5</v>
      </c>
      <c r="G132" s="52">
        <f t="shared" si="17"/>
        <v>5.899999999999993</v>
      </c>
      <c r="H132" s="52">
        <f t="shared" si="18"/>
        <v>149</v>
      </c>
      <c r="I132" s="52">
        <f t="shared" si="19"/>
        <v>3.9000000000000017</v>
      </c>
      <c r="J132" s="84">
        <f t="shared" si="20"/>
        <v>4400</v>
      </c>
      <c r="K132" s="52">
        <f t="shared" si="21"/>
        <v>0.02</v>
      </c>
      <c r="L132" s="162">
        <f t="shared" si="22"/>
        <v>16</v>
      </c>
    </row>
    <row r="133" spans="1:12" ht="12.75">
      <c r="A133" s="146">
        <f t="shared" si="16"/>
        <v>21</v>
      </c>
      <c r="B133" s="3" t="s">
        <v>283</v>
      </c>
      <c r="C133" s="3" t="s">
        <v>299</v>
      </c>
      <c r="D133" s="52">
        <v>1</v>
      </c>
      <c r="E133" s="52">
        <v>2</v>
      </c>
      <c r="F133" s="52">
        <v>5</v>
      </c>
      <c r="G133" s="52">
        <f t="shared" si="17"/>
        <v>5.999999999999993</v>
      </c>
      <c r="H133" s="52">
        <f t="shared" si="18"/>
        <v>150</v>
      </c>
      <c r="I133" s="52">
        <f t="shared" si="19"/>
        <v>4.000000000000002</v>
      </c>
      <c r="J133" s="84">
        <f t="shared" si="20"/>
        <v>4500</v>
      </c>
      <c r="K133" s="52">
        <f t="shared" si="21"/>
        <v>0.02</v>
      </c>
      <c r="L133" s="162">
        <f t="shared" si="22"/>
        <v>17</v>
      </c>
    </row>
    <row r="134" spans="1:12" ht="12.75">
      <c r="A134" s="146">
        <f t="shared" si="16"/>
        <v>22</v>
      </c>
      <c r="B134" s="214" t="s">
        <v>284</v>
      </c>
      <c r="C134" s="214" t="s">
        <v>197</v>
      </c>
      <c r="D134" s="55">
        <v>1</v>
      </c>
      <c r="E134" s="55">
        <v>2</v>
      </c>
      <c r="F134" s="55">
        <v>5</v>
      </c>
      <c r="G134" s="52">
        <v>4</v>
      </c>
      <c r="H134" s="52">
        <f aca="true" t="shared" si="31" ref="H134:H172">H133+1</f>
        <v>151</v>
      </c>
      <c r="I134" s="52">
        <v>2</v>
      </c>
      <c r="J134" s="84">
        <v>2500</v>
      </c>
      <c r="K134" s="52">
        <f aca="true" t="shared" si="32" ref="K134:K172">K133</f>
        <v>0.02</v>
      </c>
      <c r="L134" s="162">
        <f t="shared" si="22"/>
        <v>18</v>
      </c>
    </row>
    <row r="135" spans="1:12" ht="12.75">
      <c r="A135" s="146">
        <f t="shared" si="16"/>
        <v>23</v>
      </c>
      <c r="B135" s="199"/>
      <c r="C135" s="199"/>
      <c r="D135" s="55">
        <v>1</v>
      </c>
      <c r="E135" s="55">
        <v>2</v>
      </c>
      <c r="F135" s="55">
        <v>5</v>
      </c>
      <c r="G135" s="52">
        <f aca="true" t="shared" si="33" ref="G135:G172">G134+0.1</f>
        <v>4.1</v>
      </c>
      <c r="H135" s="52">
        <f t="shared" si="31"/>
        <v>152</v>
      </c>
      <c r="I135" s="52">
        <f aca="true" t="shared" si="34" ref="I135:I172">I134+0.1</f>
        <v>2.1</v>
      </c>
      <c r="J135" s="84">
        <f aca="true" t="shared" si="35" ref="J135:J172">J134+100</f>
        <v>2600</v>
      </c>
      <c r="K135" s="52">
        <f t="shared" si="32"/>
        <v>0.02</v>
      </c>
      <c r="L135" s="162">
        <f t="shared" si="22"/>
        <v>19</v>
      </c>
    </row>
    <row r="136" spans="1:12" ht="12.75">
      <c r="A136" s="146">
        <f t="shared" si="16"/>
        <v>24</v>
      </c>
      <c r="B136" s="199"/>
      <c r="C136" s="199"/>
      <c r="D136" s="55">
        <v>1</v>
      </c>
      <c r="E136" s="55">
        <v>2</v>
      </c>
      <c r="F136" s="55">
        <v>5</v>
      </c>
      <c r="G136" s="52">
        <f t="shared" si="33"/>
        <v>4.199999999999999</v>
      </c>
      <c r="H136" s="52">
        <f t="shared" si="31"/>
        <v>153</v>
      </c>
      <c r="I136" s="52">
        <f t="shared" si="34"/>
        <v>2.2</v>
      </c>
      <c r="J136" s="84">
        <f t="shared" si="35"/>
        <v>2700</v>
      </c>
      <c r="K136" s="52">
        <f t="shared" si="32"/>
        <v>0.02</v>
      </c>
      <c r="L136" s="162">
        <f t="shared" si="22"/>
        <v>20</v>
      </c>
    </row>
    <row r="137" spans="1:12" ht="12.75">
      <c r="A137" s="146">
        <f t="shared" si="16"/>
        <v>25</v>
      </c>
      <c r="B137" s="199"/>
      <c r="C137" s="199"/>
      <c r="D137" s="55">
        <v>1</v>
      </c>
      <c r="E137" s="55">
        <v>2</v>
      </c>
      <c r="F137" s="55">
        <v>5</v>
      </c>
      <c r="G137" s="52">
        <f t="shared" si="33"/>
        <v>4.299999999999999</v>
      </c>
      <c r="H137" s="52">
        <f t="shared" si="31"/>
        <v>154</v>
      </c>
      <c r="I137" s="52">
        <f t="shared" si="34"/>
        <v>2.3000000000000003</v>
      </c>
      <c r="J137" s="84">
        <f t="shared" si="35"/>
        <v>2800</v>
      </c>
      <c r="K137" s="52">
        <f t="shared" si="32"/>
        <v>0.02</v>
      </c>
      <c r="L137" s="162">
        <v>15</v>
      </c>
    </row>
    <row r="138" spans="1:12" ht="12.75">
      <c r="A138" s="146">
        <f t="shared" si="16"/>
        <v>26</v>
      </c>
      <c r="B138" s="199"/>
      <c r="C138" s="199"/>
      <c r="D138" s="55">
        <v>1</v>
      </c>
      <c r="E138" s="55">
        <v>2</v>
      </c>
      <c r="F138" s="55">
        <v>5</v>
      </c>
      <c r="G138" s="52">
        <f t="shared" si="33"/>
        <v>4.399999999999999</v>
      </c>
      <c r="H138" s="52">
        <f t="shared" si="31"/>
        <v>155</v>
      </c>
      <c r="I138" s="52">
        <f t="shared" si="34"/>
        <v>2.4000000000000004</v>
      </c>
      <c r="J138" s="84">
        <f t="shared" si="35"/>
        <v>2900</v>
      </c>
      <c r="K138" s="52">
        <f t="shared" si="32"/>
        <v>0.02</v>
      </c>
      <c r="L138" s="162">
        <f t="shared" si="22"/>
        <v>16</v>
      </c>
    </row>
    <row r="139" spans="1:12" ht="12.75">
      <c r="A139" s="146">
        <f t="shared" si="16"/>
        <v>27</v>
      </c>
      <c r="B139" s="199"/>
      <c r="C139" s="199"/>
      <c r="D139" s="55">
        <v>1</v>
      </c>
      <c r="E139" s="55">
        <v>2</v>
      </c>
      <c r="F139" s="55">
        <v>5</v>
      </c>
      <c r="G139" s="52">
        <f t="shared" si="33"/>
        <v>4.499999999999998</v>
      </c>
      <c r="H139" s="52">
        <f t="shared" si="31"/>
        <v>156</v>
      </c>
      <c r="I139" s="52">
        <f t="shared" si="34"/>
        <v>2.5000000000000004</v>
      </c>
      <c r="J139" s="84">
        <f t="shared" si="35"/>
        <v>3000</v>
      </c>
      <c r="K139" s="52">
        <f t="shared" si="32"/>
        <v>0.02</v>
      </c>
      <c r="L139" s="162">
        <f t="shared" si="22"/>
        <v>17</v>
      </c>
    </row>
    <row r="140" spans="1:12" ht="12.75">
      <c r="A140" s="146">
        <f t="shared" si="16"/>
        <v>28</v>
      </c>
      <c r="B140" s="199"/>
      <c r="C140" s="199"/>
      <c r="D140" s="55">
        <v>1</v>
      </c>
      <c r="E140" s="55">
        <v>2</v>
      </c>
      <c r="F140" s="55">
        <v>5</v>
      </c>
      <c r="G140" s="52">
        <f t="shared" si="33"/>
        <v>4.599999999999998</v>
      </c>
      <c r="H140" s="52">
        <f t="shared" si="31"/>
        <v>157</v>
      </c>
      <c r="I140" s="52">
        <f t="shared" si="34"/>
        <v>2.6000000000000005</v>
      </c>
      <c r="J140" s="84">
        <f t="shared" si="35"/>
        <v>3100</v>
      </c>
      <c r="K140" s="52">
        <f t="shared" si="32"/>
        <v>0.02</v>
      </c>
      <c r="L140" s="162">
        <f t="shared" si="22"/>
        <v>18</v>
      </c>
    </row>
    <row r="141" spans="1:12" ht="12.75">
      <c r="A141" s="146">
        <f t="shared" si="16"/>
        <v>29</v>
      </c>
      <c r="B141" s="147"/>
      <c r="C141" s="147"/>
      <c r="D141" s="55">
        <v>1</v>
      </c>
      <c r="E141" s="55">
        <v>2</v>
      </c>
      <c r="F141" s="55">
        <v>5</v>
      </c>
      <c r="G141" s="52">
        <f t="shared" si="33"/>
        <v>4.6999999999999975</v>
      </c>
      <c r="H141" s="52">
        <f t="shared" si="31"/>
        <v>158</v>
      </c>
      <c r="I141" s="52">
        <f t="shared" si="34"/>
        <v>2.7000000000000006</v>
      </c>
      <c r="J141" s="84">
        <f t="shared" si="35"/>
        <v>3200</v>
      </c>
      <c r="K141" s="52">
        <f t="shared" si="32"/>
        <v>0.02</v>
      </c>
      <c r="L141" s="162">
        <f t="shared" si="22"/>
        <v>19</v>
      </c>
    </row>
    <row r="142" spans="1:12" ht="12.75">
      <c r="A142" s="146">
        <f t="shared" si="16"/>
        <v>30</v>
      </c>
      <c r="B142" s="147"/>
      <c r="C142" s="147"/>
      <c r="D142" s="55">
        <v>1</v>
      </c>
      <c r="E142" s="55">
        <v>2</v>
      </c>
      <c r="F142" s="55">
        <v>5</v>
      </c>
      <c r="G142" s="52">
        <f t="shared" si="33"/>
        <v>4.799999999999997</v>
      </c>
      <c r="H142" s="52">
        <f t="shared" si="31"/>
        <v>159</v>
      </c>
      <c r="I142" s="52">
        <f t="shared" si="34"/>
        <v>2.8000000000000007</v>
      </c>
      <c r="J142" s="84">
        <f t="shared" si="35"/>
        <v>3300</v>
      </c>
      <c r="K142" s="52">
        <f t="shared" si="32"/>
        <v>0.02</v>
      </c>
      <c r="L142" s="162">
        <f t="shared" si="22"/>
        <v>20</v>
      </c>
    </row>
    <row r="143" spans="1:12" ht="12.75">
      <c r="A143" s="146">
        <f t="shared" si="16"/>
        <v>31</v>
      </c>
      <c r="B143" s="143"/>
      <c r="C143" s="143"/>
      <c r="D143" s="55">
        <v>1</v>
      </c>
      <c r="E143" s="55">
        <v>2</v>
      </c>
      <c r="F143" s="55">
        <v>5</v>
      </c>
      <c r="G143" s="52">
        <f t="shared" si="33"/>
        <v>4.899999999999997</v>
      </c>
      <c r="H143" s="52">
        <f t="shared" si="31"/>
        <v>160</v>
      </c>
      <c r="I143" s="52">
        <f t="shared" si="34"/>
        <v>2.900000000000001</v>
      </c>
      <c r="J143" s="84">
        <f t="shared" si="35"/>
        <v>3400</v>
      </c>
      <c r="K143" s="52">
        <f t="shared" si="32"/>
        <v>0.02</v>
      </c>
      <c r="L143" s="162">
        <v>15</v>
      </c>
    </row>
    <row r="144" spans="1:12" ht="12.75">
      <c r="A144" s="146">
        <f t="shared" si="16"/>
        <v>32</v>
      </c>
      <c r="B144" s="147"/>
      <c r="C144" s="147"/>
      <c r="D144" s="55">
        <v>1</v>
      </c>
      <c r="E144" s="55">
        <v>2</v>
      </c>
      <c r="F144" s="55">
        <v>5</v>
      </c>
      <c r="G144" s="52">
        <f t="shared" si="33"/>
        <v>4.9999999999999964</v>
      </c>
      <c r="H144" s="52">
        <f t="shared" si="31"/>
        <v>161</v>
      </c>
      <c r="I144" s="52">
        <f t="shared" si="34"/>
        <v>3.000000000000001</v>
      </c>
      <c r="J144" s="84">
        <f t="shared" si="35"/>
        <v>3500</v>
      </c>
      <c r="K144" s="52">
        <f t="shared" si="32"/>
        <v>0.02</v>
      </c>
      <c r="L144" s="162">
        <f t="shared" si="22"/>
        <v>16</v>
      </c>
    </row>
    <row r="145" spans="1:12" ht="12.75">
      <c r="A145" s="146">
        <f t="shared" si="16"/>
        <v>33</v>
      </c>
      <c r="B145" s="143"/>
      <c r="C145" s="143"/>
      <c r="D145" s="55">
        <v>1</v>
      </c>
      <c r="E145" s="55">
        <v>2</v>
      </c>
      <c r="F145" s="55">
        <v>5</v>
      </c>
      <c r="G145" s="52">
        <f t="shared" si="33"/>
        <v>5.099999999999996</v>
      </c>
      <c r="H145" s="52">
        <f t="shared" si="31"/>
        <v>162</v>
      </c>
      <c r="I145" s="52">
        <f t="shared" si="34"/>
        <v>3.100000000000001</v>
      </c>
      <c r="J145" s="84">
        <f t="shared" si="35"/>
        <v>3600</v>
      </c>
      <c r="K145" s="52">
        <f t="shared" si="32"/>
        <v>0.02</v>
      </c>
      <c r="L145" s="162">
        <f t="shared" si="22"/>
        <v>17</v>
      </c>
    </row>
    <row r="146" spans="1:12" ht="12.75">
      <c r="A146" s="146">
        <f t="shared" si="16"/>
        <v>34</v>
      </c>
      <c r="B146" s="152"/>
      <c r="C146" s="152"/>
      <c r="D146" s="55">
        <v>1</v>
      </c>
      <c r="E146" s="55">
        <v>2</v>
      </c>
      <c r="F146" s="55">
        <v>5</v>
      </c>
      <c r="G146" s="52">
        <f t="shared" si="33"/>
        <v>5.199999999999996</v>
      </c>
      <c r="H146" s="52">
        <f t="shared" si="31"/>
        <v>163</v>
      </c>
      <c r="I146" s="52">
        <f t="shared" si="34"/>
        <v>3.200000000000001</v>
      </c>
      <c r="J146" s="84">
        <f t="shared" si="35"/>
        <v>3700</v>
      </c>
      <c r="K146" s="52">
        <f t="shared" si="32"/>
        <v>0.02</v>
      </c>
      <c r="L146" s="162">
        <f t="shared" si="22"/>
        <v>18</v>
      </c>
    </row>
    <row r="147" spans="1:12" ht="12.75">
      <c r="A147" s="146">
        <f t="shared" si="16"/>
        <v>35</v>
      </c>
      <c r="B147" s="152"/>
      <c r="C147" s="152"/>
      <c r="D147" s="55">
        <v>1</v>
      </c>
      <c r="E147" s="55">
        <v>2</v>
      </c>
      <c r="F147" s="55">
        <v>5</v>
      </c>
      <c r="G147" s="52">
        <f t="shared" si="33"/>
        <v>5.299999999999995</v>
      </c>
      <c r="H147" s="52">
        <f t="shared" si="31"/>
        <v>164</v>
      </c>
      <c r="I147" s="52">
        <f t="shared" si="34"/>
        <v>3.300000000000001</v>
      </c>
      <c r="J147" s="84">
        <f t="shared" si="35"/>
        <v>3800</v>
      </c>
      <c r="K147" s="52">
        <f t="shared" si="32"/>
        <v>0.02</v>
      </c>
      <c r="L147" s="162">
        <f t="shared" si="22"/>
        <v>19</v>
      </c>
    </row>
    <row r="148" spans="1:12" ht="12.75">
      <c r="A148" s="146">
        <f t="shared" si="16"/>
        <v>36</v>
      </c>
      <c r="B148" s="147"/>
      <c r="C148" s="147"/>
      <c r="D148" s="55">
        <v>1</v>
      </c>
      <c r="E148" s="55">
        <v>2</v>
      </c>
      <c r="F148" s="55">
        <v>5</v>
      </c>
      <c r="G148" s="52">
        <f t="shared" si="33"/>
        <v>5.399999999999995</v>
      </c>
      <c r="H148" s="52">
        <f t="shared" si="31"/>
        <v>165</v>
      </c>
      <c r="I148" s="52">
        <f t="shared" si="34"/>
        <v>3.4000000000000012</v>
      </c>
      <c r="J148" s="84">
        <f t="shared" si="35"/>
        <v>3900</v>
      </c>
      <c r="K148" s="52">
        <f t="shared" si="32"/>
        <v>0.02</v>
      </c>
      <c r="L148" s="162">
        <f t="shared" si="22"/>
        <v>20</v>
      </c>
    </row>
    <row r="149" spans="1:12" ht="12.75">
      <c r="A149" s="146">
        <f t="shared" si="16"/>
        <v>37</v>
      </c>
      <c r="B149" s="143"/>
      <c r="C149" s="143"/>
      <c r="D149" s="55">
        <v>1</v>
      </c>
      <c r="E149" s="55">
        <v>2</v>
      </c>
      <c r="F149" s="55">
        <v>5</v>
      </c>
      <c r="G149" s="52">
        <f t="shared" si="33"/>
        <v>5.499999999999995</v>
      </c>
      <c r="H149" s="52">
        <f t="shared" si="31"/>
        <v>166</v>
      </c>
      <c r="I149" s="52">
        <f t="shared" si="34"/>
        <v>3.5000000000000013</v>
      </c>
      <c r="J149" s="84">
        <f t="shared" si="35"/>
        <v>4000</v>
      </c>
      <c r="K149" s="52">
        <f t="shared" si="32"/>
        <v>0.02</v>
      </c>
      <c r="L149" s="162">
        <v>15</v>
      </c>
    </row>
    <row r="150" spans="1:12" ht="12.75">
      <c r="A150" s="146">
        <f t="shared" si="16"/>
        <v>38</v>
      </c>
      <c r="B150" s="152"/>
      <c r="C150" s="152"/>
      <c r="D150" s="55">
        <v>1</v>
      </c>
      <c r="E150" s="55">
        <v>2</v>
      </c>
      <c r="F150" s="55">
        <v>5</v>
      </c>
      <c r="G150" s="52">
        <f t="shared" si="33"/>
        <v>5.599999999999994</v>
      </c>
      <c r="H150" s="52">
        <f t="shared" si="31"/>
        <v>167</v>
      </c>
      <c r="I150" s="52">
        <f t="shared" si="34"/>
        <v>3.6000000000000014</v>
      </c>
      <c r="J150" s="84">
        <f t="shared" si="35"/>
        <v>4100</v>
      </c>
      <c r="K150" s="52">
        <f t="shared" si="32"/>
        <v>0.02</v>
      </c>
      <c r="L150" s="162">
        <f t="shared" si="22"/>
        <v>16</v>
      </c>
    </row>
    <row r="151" spans="1:12" ht="12.75">
      <c r="A151" s="146">
        <f t="shared" si="16"/>
        <v>39</v>
      </c>
      <c r="B151" s="143"/>
      <c r="C151" s="143"/>
      <c r="D151" s="55">
        <v>1</v>
      </c>
      <c r="E151" s="55">
        <v>2</v>
      </c>
      <c r="F151" s="55">
        <v>5</v>
      </c>
      <c r="G151" s="52">
        <f t="shared" si="33"/>
        <v>5.699999999999994</v>
      </c>
      <c r="H151" s="52">
        <f t="shared" si="31"/>
        <v>168</v>
      </c>
      <c r="I151" s="52">
        <f t="shared" si="34"/>
        <v>3.7000000000000015</v>
      </c>
      <c r="J151" s="84">
        <f t="shared" si="35"/>
        <v>4200</v>
      </c>
      <c r="K151" s="52">
        <f t="shared" si="32"/>
        <v>0.02</v>
      </c>
      <c r="L151" s="162">
        <f t="shared" si="22"/>
        <v>17</v>
      </c>
    </row>
    <row r="152" spans="1:12" ht="12.75">
      <c r="A152" s="146">
        <f t="shared" si="16"/>
        <v>40</v>
      </c>
      <c r="B152" s="152"/>
      <c r="C152" s="152"/>
      <c r="D152" s="55">
        <v>1</v>
      </c>
      <c r="E152" s="55">
        <v>2</v>
      </c>
      <c r="F152" s="55">
        <v>5</v>
      </c>
      <c r="G152" s="52">
        <f t="shared" si="33"/>
        <v>5.799999999999994</v>
      </c>
      <c r="H152" s="52">
        <f t="shared" si="31"/>
        <v>169</v>
      </c>
      <c r="I152" s="52">
        <f t="shared" si="34"/>
        <v>3.8000000000000016</v>
      </c>
      <c r="J152" s="84">
        <f t="shared" si="35"/>
        <v>4300</v>
      </c>
      <c r="K152" s="52">
        <f t="shared" si="32"/>
        <v>0.02</v>
      </c>
      <c r="L152" s="162">
        <f t="shared" si="22"/>
        <v>18</v>
      </c>
    </row>
    <row r="153" spans="1:12" ht="12.75">
      <c r="A153" s="146">
        <f t="shared" si="16"/>
        <v>41</v>
      </c>
      <c r="B153" s="143"/>
      <c r="C153" s="143"/>
      <c r="D153" s="55">
        <v>1</v>
      </c>
      <c r="E153" s="55">
        <v>2</v>
      </c>
      <c r="F153" s="55">
        <v>5</v>
      </c>
      <c r="G153" s="52">
        <f t="shared" si="33"/>
        <v>5.899999999999993</v>
      </c>
      <c r="H153" s="52">
        <f t="shared" si="31"/>
        <v>170</v>
      </c>
      <c r="I153" s="52">
        <f t="shared" si="34"/>
        <v>3.9000000000000017</v>
      </c>
      <c r="J153" s="84">
        <f t="shared" si="35"/>
        <v>4400</v>
      </c>
      <c r="K153" s="52">
        <f t="shared" si="32"/>
        <v>0.02</v>
      </c>
      <c r="L153" s="162">
        <f t="shared" si="22"/>
        <v>19</v>
      </c>
    </row>
    <row r="154" spans="1:12" ht="12.75">
      <c r="A154" s="146">
        <f t="shared" si="16"/>
        <v>42</v>
      </c>
      <c r="B154" s="143"/>
      <c r="C154" s="143"/>
      <c r="D154" s="55">
        <v>1</v>
      </c>
      <c r="E154" s="55">
        <v>2</v>
      </c>
      <c r="F154" s="55">
        <v>5</v>
      </c>
      <c r="G154" s="52">
        <f t="shared" si="33"/>
        <v>5.999999999999993</v>
      </c>
      <c r="H154" s="52">
        <f t="shared" si="31"/>
        <v>171</v>
      </c>
      <c r="I154" s="52">
        <f t="shared" si="34"/>
        <v>4.000000000000002</v>
      </c>
      <c r="J154" s="84">
        <f t="shared" si="35"/>
        <v>4500</v>
      </c>
      <c r="K154" s="52">
        <f t="shared" si="32"/>
        <v>0.02</v>
      </c>
      <c r="L154" s="162">
        <f t="shared" si="22"/>
        <v>20</v>
      </c>
    </row>
    <row r="155" spans="1:12" ht="12.75">
      <c r="A155" s="146">
        <f t="shared" si="16"/>
        <v>43</v>
      </c>
      <c r="B155" s="143"/>
      <c r="C155" s="143"/>
      <c r="D155" s="55">
        <v>1</v>
      </c>
      <c r="E155" s="55">
        <v>2</v>
      </c>
      <c r="F155" s="55">
        <v>5</v>
      </c>
      <c r="G155" s="52">
        <v>4</v>
      </c>
      <c r="H155" s="52">
        <f t="shared" si="31"/>
        <v>172</v>
      </c>
      <c r="I155" s="52">
        <v>2</v>
      </c>
      <c r="J155" s="84">
        <v>2500</v>
      </c>
      <c r="K155" s="52">
        <f t="shared" si="32"/>
        <v>0.02</v>
      </c>
      <c r="L155" s="162">
        <v>15</v>
      </c>
    </row>
    <row r="156" spans="1:12" ht="12.75">
      <c r="A156" s="146">
        <f t="shared" si="16"/>
        <v>44</v>
      </c>
      <c r="B156" s="143"/>
      <c r="C156" s="143"/>
      <c r="D156" s="55">
        <v>1</v>
      </c>
      <c r="E156" s="55">
        <v>2</v>
      </c>
      <c r="F156" s="55">
        <v>5</v>
      </c>
      <c r="G156" s="52">
        <f t="shared" si="33"/>
        <v>4.1</v>
      </c>
      <c r="H156" s="52">
        <f t="shared" si="31"/>
        <v>173</v>
      </c>
      <c r="I156" s="52">
        <f t="shared" si="34"/>
        <v>2.1</v>
      </c>
      <c r="J156" s="84">
        <f t="shared" si="35"/>
        <v>2600</v>
      </c>
      <c r="K156" s="52">
        <f t="shared" si="32"/>
        <v>0.02</v>
      </c>
      <c r="L156" s="162">
        <f t="shared" si="22"/>
        <v>16</v>
      </c>
    </row>
    <row r="157" spans="1:12" ht="12.75">
      <c r="A157" s="146">
        <f t="shared" si="16"/>
        <v>45</v>
      </c>
      <c r="B157" s="147"/>
      <c r="C157" s="147"/>
      <c r="D157" s="55">
        <v>1</v>
      </c>
      <c r="E157" s="55">
        <v>2</v>
      </c>
      <c r="F157" s="55">
        <v>5</v>
      </c>
      <c r="G157" s="52">
        <f t="shared" si="33"/>
        <v>4.199999999999999</v>
      </c>
      <c r="H157" s="52">
        <f t="shared" si="31"/>
        <v>174</v>
      </c>
      <c r="I157" s="52">
        <f t="shared" si="34"/>
        <v>2.2</v>
      </c>
      <c r="J157" s="84">
        <f t="shared" si="35"/>
        <v>2700</v>
      </c>
      <c r="K157" s="52">
        <f t="shared" si="32"/>
        <v>0.02</v>
      </c>
      <c r="L157" s="162">
        <f t="shared" si="22"/>
        <v>17</v>
      </c>
    </row>
    <row r="158" spans="1:12" ht="12.75">
      <c r="A158" s="146">
        <f t="shared" si="16"/>
        <v>46</v>
      </c>
      <c r="B158" s="147"/>
      <c r="C158" s="147"/>
      <c r="D158" s="55">
        <v>1</v>
      </c>
      <c r="E158" s="55">
        <v>2</v>
      </c>
      <c r="F158" s="55">
        <v>5</v>
      </c>
      <c r="G158" s="52">
        <f t="shared" si="33"/>
        <v>4.299999999999999</v>
      </c>
      <c r="H158" s="52">
        <f t="shared" si="31"/>
        <v>175</v>
      </c>
      <c r="I158" s="52">
        <f t="shared" si="34"/>
        <v>2.3000000000000003</v>
      </c>
      <c r="J158" s="84">
        <f t="shared" si="35"/>
        <v>2800</v>
      </c>
      <c r="K158" s="52">
        <f t="shared" si="32"/>
        <v>0.02</v>
      </c>
      <c r="L158" s="162">
        <f t="shared" si="22"/>
        <v>18</v>
      </c>
    </row>
    <row r="159" spans="1:12" ht="12.75">
      <c r="A159" s="146">
        <f t="shared" si="16"/>
        <v>47</v>
      </c>
      <c r="B159" s="154"/>
      <c r="C159" s="154"/>
      <c r="D159" s="55">
        <v>1</v>
      </c>
      <c r="E159" s="55">
        <v>2</v>
      </c>
      <c r="F159" s="55">
        <v>5</v>
      </c>
      <c r="G159" s="52">
        <f t="shared" si="33"/>
        <v>4.399999999999999</v>
      </c>
      <c r="H159" s="52">
        <f t="shared" si="31"/>
        <v>176</v>
      </c>
      <c r="I159" s="52">
        <f t="shared" si="34"/>
        <v>2.4000000000000004</v>
      </c>
      <c r="J159" s="84">
        <f t="shared" si="35"/>
        <v>2900</v>
      </c>
      <c r="K159" s="52">
        <f t="shared" si="32"/>
        <v>0.02</v>
      </c>
      <c r="L159" s="162">
        <f t="shared" si="22"/>
        <v>19</v>
      </c>
    </row>
    <row r="160" spans="1:12" ht="12.75">
      <c r="A160" s="146">
        <f t="shared" si="16"/>
        <v>48</v>
      </c>
      <c r="B160" s="154"/>
      <c r="C160" s="154"/>
      <c r="D160" s="55">
        <v>1</v>
      </c>
      <c r="E160" s="55">
        <v>2</v>
      </c>
      <c r="F160" s="55">
        <v>5</v>
      </c>
      <c r="G160" s="52">
        <f t="shared" si="33"/>
        <v>4.499999999999998</v>
      </c>
      <c r="H160" s="52">
        <f t="shared" si="31"/>
        <v>177</v>
      </c>
      <c r="I160" s="52">
        <f t="shared" si="34"/>
        <v>2.5000000000000004</v>
      </c>
      <c r="J160" s="84">
        <f t="shared" si="35"/>
        <v>3000</v>
      </c>
      <c r="K160" s="52">
        <f t="shared" si="32"/>
        <v>0.02</v>
      </c>
      <c r="L160" s="162">
        <f t="shared" si="22"/>
        <v>20</v>
      </c>
    </row>
    <row r="161" spans="1:12" ht="12.75">
      <c r="A161" s="146">
        <f t="shared" si="16"/>
        <v>49</v>
      </c>
      <c r="B161" s="147"/>
      <c r="C161" s="147"/>
      <c r="D161" s="55">
        <v>1</v>
      </c>
      <c r="E161" s="55">
        <v>2</v>
      </c>
      <c r="F161" s="55">
        <v>5</v>
      </c>
      <c r="G161" s="52">
        <f t="shared" si="33"/>
        <v>4.599999999999998</v>
      </c>
      <c r="H161" s="52">
        <f t="shared" si="31"/>
        <v>178</v>
      </c>
      <c r="I161" s="52">
        <f t="shared" si="34"/>
        <v>2.6000000000000005</v>
      </c>
      <c r="J161" s="84">
        <f t="shared" si="35"/>
        <v>3100</v>
      </c>
      <c r="K161" s="52">
        <f t="shared" si="32"/>
        <v>0.02</v>
      </c>
      <c r="L161" s="162">
        <v>15</v>
      </c>
    </row>
    <row r="162" spans="1:12" ht="12.75">
      <c r="A162" s="146">
        <f t="shared" si="16"/>
        <v>50</v>
      </c>
      <c r="B162" s="147"/>
      <c r="C162" s="147"/>
      <c r="D162" s="55">
        <v>1</v>
      </c>
      <c r="E162" s="55">
        <v>2</v>
      </c>
      <c r="F162" s="55">
        <v>5</v>
      </c>
      <c r="G162" s="52">
        <f t="shared" si="33"/>
        <v>4.6999999999999975</v>
      </c>
      <c r="H162" s="52">
        <f t="shared" si="31"/>
        <v>179</v>
      </c>
      <c r="I162" s="52">
        <f t="shared" si="34"/>
        <v>2.7000000000000006</v>
      </c>
      <c r="J162" s="84">
        <f t="shared" si="35"/>
        <v>3200</v>
      </c>
      <c r="K162" s="52">
        <f t="shared" si="32"/>
        <v>0.02</v>
      </c>
      <c r="L162" s="162">
        <f t="shared" si="22"/>
        <v>16</v>
      </c>
    </row>
    <row r="163" spans="1:12" ht="12.75">
      <c r="A163" s="146"/>
      <c r="B163" s="147"/>
      <c r="C163" s="147"/>
      <c r="D163" s="55">
        <v>1</v>
      </c>
      <c r="E163" s="55">
        <v>2</v>
      </c>
      <c r="F163" s="55">
        <v>5</v>
      </c>
      <c r="G163" s="52">
        <f t="shared" si="33"/>
        <v>4.799999999999997</v>
      </c>
      <c r="H163" s="52">
        <f t="shared" si="31"/>
        <v>180</v>
      </c>
      <c r="I163" s="52">
        <f t="shared" si="34"/>
        <v>2.8000000000000007</v>
      </c>
      <c r="J163" s="84">
        <f t="shared" si="35"/>
        <v>3300</v>
      </c>
      <c r="K163" s="52">
        <f t="shared" si="32"/>
        <v>0.02</v>
      </c>
      <c r="L163" s="162">
        <f t="shared" si="22"/>
        <v>17</v>
      </c>
    </row>
    <row r="164" spans="1:12" ht="12.75">
      <c r="A164" s="146"/>
      <c r="B164" s="147"/>
      <c r="C164" s="147"/>
      <c r="D164" s="55">
        <v>1</v>
      </c>
      <c r="E164" s="55">
        <v>2</v>
      </c>
      <c r="F164" s="55">
        <v>5</v>
      </c>
      <c r="G164" s="52">
        <f t="shared" si="33"/>
        <v>4.899999999999997</v>
      </c>
      <c r="H164" s="52">
        <f t="shared" si="31"/>
        <v>181</v>
      </c>
      <c r="I164" s="52">
        <f t="shared" si="34"/>
        <v>2.900000000000001</v>
      </c>
      <c r="J164" s="84">
        <f t="shared" si="35"/>
        <v>3400</v>
      </c>
      <c r="K164" s="52">
        <f t="shared" si="32"/>
        <v>0.02</v>
      </c>
      <c r="L164" s="162">
        <f t="shared" si="22"/>
        <v>18</v>
      </c>
    </row>
    <row r="165" spans="1:12" ht="12.75">
      <c r="A165" s="146"/>
      <c r="B165" s="147"/>
      <c r="C165" s="147"/>
      <c r="D165" s="55">
        <v>1</v>
      </c>
      <c r="E165" s="55">
        <v>2</v>
      </c>
      <c r="F165" s="55">
        <v>5</v>
      </c>
      <c r="G165" s="52">
        <f t="shared" si="33"/>
        <v>4.9999999999999964</v>
      </c>
      <c r="H165" s="52">
        <f t="shared" si="31"/>
        <v>182</v>
      </c>
      <c r="I165" s="52">
        <f t="shared" si="34"/>
        <v>3.000000000000001</v>
      </c>
      <c r="J165" s="84">
        <f t="shared" si="35"/>
        <v>3500</v>
      </c>
      <c r="K165" s="52">
        <f t="shared" si="32"/>
        <v>0.02</v>
      </c>
      <c r="L165" s="162">
        <f t="shared" si="22"/>
        <v>19</v>
      </c>
    </row>
    <row r="166" spans="1:12" ht="12.75">
      <c r="A166" s="146"/>
      <c r="B166" s="147"/>
      <c r="C166" s="147"/>
      <c r="D166" s="55">
        <v>1</v>
      </c>
      <c r="E166" s="55">
        <v>2</v>
      </c>
      <c r="F166" s="55">
        <v>5</v>
      </c>
      <c r="G166" s="52">
        <f t="shared" si="33"/>
        <v>5.099999999999996</v>
      </c>
      <c r="H166" s="52">
        <f t="shared" si="31"/>
        <v>183</v>
      </c>
      <c r="I166" s="52">
        <f t="shared" si="34"/>
        <v>3.100000000000001</v>
      </c>
      <c r="J166" s="84">
        <f t="shared" si="35"/>
        <v>3600</v>
      </c>
      <c r="K166" s="52">
        <f t="shared" si="32"/>
        <v>0.02</v>
      </c>
      <c r="L166" s="162">
        <f t="shared" si="22"/>
        <v>20</v>
      </c>
    </row>
    <row r="167" spans="1:12" ht="12.75">
      <c r="A167" s="146"/>
      <c r="B167" s="147"/>
      <c r="C167" s="147"/>
      <c r="D167" s="55">
        <v>1</v>
      </c>
      <c r="E167" s="55">
        <v>2</v>
      </c>
      <c r="F167" s="55">
        <v>5</v>
      </c>
      <c r="G167" s="52">
        <f t="shared" si="33"/>
        <v>5.199999999999996</v>
      </c>
      <c r="H167" s="52">
        <f t="shared" si="31"/>
        <v>184</v>
      </c>
      <c r="I167" s="52">
        <f t="shared" si="34"/>
        <v>3.200000000000001</v>
      </c>
      <c r="J167" s="84">
        <f t="shared" si="35"/>
        <v>3700</v>
      </c>
      <c r="K167" s="52">
        <f t="shared" si="32"/>
        <v>0.02</v>
      </c>
      <c r="L167" s="162">
        <v>15</v>
      </c>
    </row>
    <row r="168" spans="1:12" ht="12.75">
      <c r="A168" s="146"/>
      <c r="B168" s="147"/>
      <c r="C168" s="147"/>
      <c r="D168" s="55">
        <v>1</v>
      </c>
      <c r="E168" s="55">
        <v>2</v>
      </c>
      <c r="F168" s="55">
        <v>5</v>
      </c>
      <c r="G168" s="52">
        <f t="shared" si="33"/>
        <v>5.299999999999995</v>
      </c>
      <c r="H168" s="52">
        <f t="shared" si="31"/>
        <v>185</v>
      </c>
      <c r="I168" s="52">
        <f t="shared" si="34"/>
        <v>3.300000000000001</v>
      </c>
      <c r="J168" s="84">
        <f t="shared" si="35"/>
        <v>3800</v>
      </c>
      <c r="K168" s="52">
        <f t="shared" si="32"/>
        <v>0.02</v>
      </c>
      <c r="L168" s="162">
        <f t="shared" si="22"/>
        <v>16</v>
      </c>
    </row>
    <row r="169" spans="1:12" ht="12.75">
      <c r="A169" s="146"/>
      <c r="B169" s="147"/>
      <c r="C169" s="147"/>
      <c r="D169" s="55">
        <v>1</v>
      </c>
      <c r="E169" s="55">
        <v>2</v>
      </c>
      <c r="F169" s="55">
        <v>5</v>
      </c>
      <c r="G169" s="52">
        <f t="shared" si="33"/>
        <v>5.399999999999995</v>
      </c>
      <c r="H169" s="52">
        <f t="shared" si="31"/>
        <v>186</v>
      </c>
      <c r="I169" s="52">
        <f t="shared" si="34"/>
        <v>3.4000000000000012</v>
      </c>
      <c r="J169" s="84">
        <f t="shared" si="35"/>
        <v>3900</v>
      </c>
      <c r="K169" s="52">
        <f t="shared" si="32"/>
        <v>0.02</v>
      </c>
      <c r="L169" s="162">
        <f t="shared" si="22"/>
        <v>17</v>
      </c>
    </row>
    <row r="170" spans="1:12" ht="12.75">
      <c r="A170" s="146"/>
      <c r="B170" s="147"/>
      <c r="C170" s="147"/>
      <c r="D170" s="55">
        <v>1</v>
      </c>
      <c r="E170" s="55">
        <v>2</v>
      </c>
      <c r="F170" s="55">
        <v>5</v>
      </c>
      <c r="G170" s="52">
        <f t="shared" si="33"/>
        <v>5.499999999999995</v>
      </c>
      <c r="H170" s="52">
        <f t="shared" si="31"/>
        <v>187</v>
      </c>
      <c r="I170" s="52">
        <f t="shared" si="34"/>
        <v>3.5000000000000013</v>
      </c>
      <c r="J170" s="84">
        <f t="shared" si="35"/>
        <v>4000</v>
      </c>
      <c r="K170" s="52">
        <f t="shared" si="32"/>
        <v>0.02</v>
      </c>
      <c r="L170" s="162">
        <f t="shared" si="22"/>
        <v>18</v>
      </c>
    </row>
    <row r="171" spans="1:12" ht="12.75">
      <c r="A171" s="146"/>
      <c r="B171" s="147"/>
      <c r="C171" s="147"/>
      <c r="D171" s="55">
        <v>1</v>
      </c>
      <c r="E171" s="55">
        <v>2</v>
      </c>
      <c r="F171" s="55">
        <v>5</v>
      </c>
      <c r="G171" s="52">
        <f t="shared" si="33"/>
        <v>5.599999999999994</v>
      </c>
      <c r="H171" s="52">
        <f t="shared" si="31"/>
        <v>188</v>
      </c>
      <c r="I171" s="52">
        <f t="shared" si="34"/>
        <v>3.6000000000000014</v>
      </c>
      <c r="J171" s="84">
        <f t="shared" si="35"/>
        <v>4100</v>
      </c>
      <c r="K171" s="52">
        <f t="shared" si="32"/>
        <v>0.02</v>
      </c>
      <c r="L171" s="162">
        <f t="shared" si="22"/>
        <v>19</v>
      </c>
    </row>
    <row r="172" spans="1:12" ht="13.5" thickBot="1">
      <c r="A172" s="155"/>
      <c r="B172" s="156"/>
      <c r="C172" s="156"/>
      <c r="D172" s="65">
        <v>1</v>
      </c>
      <c r="E172" s="65">
        <v>2</v>
      </c>
      <c r="F172" s="65">
        <v>5</v>
      </c>
      <c r="G172" s="53">
        <f t="shared" si="33"/>
        <v>5.699999999999994</v>
      </c>
      <c r="H172" s="53">
        <f t="shared" si="31"/>
        <v>189</v>
      </c>
      <c r="I172" s="53">
        <f t="shared" si="34"/>
        <v>3.7000000000000015</v>
      </c>
      <c r="J172" s="87">
        <f t="shared" si="35"/>
        <v>4200</v>
      </c>
      <c r="K172" s="53">
        <f t="shared" si="32"/>
        <v>0.02</v>
      </c>
      <c r="L172" s="163">
        <f>L171+1</f>
        <v>20</v>
      </c>
    </row>
    <row r="173" spans="1:12" ht="12.75">
      <c r="A173" s="13"/>
      <c r="B173" s="88"/>
      <c r="C173" s="88"/>
      <c r="D173" s="13"/>
      <c r="E173" s="13"/>
      <c r="F173" s="13"/>
      <c r="G173" s="13"/>
      <c r="H173" s="13"/>
      <c r="I173" s="13"/>
      <c r="J173" s="135"/>
      <c r="K173" s="13"/>
      <c r="L173" s="13"/>
    </row>
    <row r="174" spans="1:12" ht="12.75">
      <c r="A174" s="13"/>
      <c r="B174" s="88"/>
      <c r="C174" s="88"/>
      <c r="D174" s="13"/>
      <c r="E174" s="13"/>
      <c r="F174" s="13"/>
      <c r="G174" s="13"/>
      <c r="H174" s="13"/>
      <c r="I174" s="13"/>
      <c r="J174" s="135"/>
      <c r="K174" s="13"/>
      <c r="L174" s="13"/>
    </row>
    <row r="176" ht="13.5" thickBot="1">
      <c r="A176" s="1" t="s">
        <v>154</v>
      </c>
    </row>
    <row r="177" spans="1:39" ht="16.5" thickBot="1">
      <c r="A177" s="9" t="s">
        <v>7</v>
      </c>
      <c r="B177" s="48" t="s">
        <v>96</v>
      </c>
      <c r="C177" s="51" t="s">
        <v>97</v>
      </c>
      <c r="D177" s="10" t="s">
        <v>8</v>
      </c>
      <c r="E177" s="10" t="s">
        <v>46</v>
      </c>
      <c r="F177" s="10" t="s">
        <v>9</v>
      </c>
      <c r="G177" s="10" t="s">
        <v>19</v>
      </c>
      <c r="H177" s="142" t="s">
        <v>47</v>
      </c>
      <c r="I177" s="11" t="s">
        <v>88</v>
      </c>
      <c r="J177" s="34"/>
      <c r="M177" s="110" t="s">
        <v>155</v>
      </c>
      <c r="N177" s="17">
        <v>5</v>
      </c>
      <c r="O177" t="s">
        <v>156</v>
      </c>
      <c r="AB177">
        <v>0</v>
      </c>
      <c r="AC177">
        <f>0.1*$N$180</f>
        <v>0.1</v>
      </c>
      <c r="AD177">
        <f>AC177+0.1*$N$180</f>
        <v>0.2</v>
      </c>
      <c r="AE177">
        <f aca="true" t="shared" si="36" ref="AE177:AL177">AD177+0.1*$N$180</f>
        <v>0.30000000000000004</v>
      </c>
      <c r="AF177">
        <f t="shared" si="36"/>
        <v>0.4</v>
      </c>
      <c r="AG177">
        <f t="shared" si="36"/>
        <v>0.5</v>
      </c>
      <c r="AH177">
        <f t="shared" si="36"/>
        <v>0.6</v>
      </c>
      <c r="AI177">
        <f t="shared" si="36"/>
        <v>0.7</v>
      </c>
      <c r="AJ177">
        <f t="shared" si="36"/>
        <v>0.7999999999999999</v>
      </c>
      <c r="AK177">
        <f t="shared" si="36"/>
        <v>0.8999999999999999</v>
      </c>
      <c r="AL177">
        <f t="shared" si="36"/>
        <v>0.9999999999999999</v>
      </c>
      <c r="AM177">
        <v>1.1</v>
      </c>
    </row>
    <row r="178" spans="1:38" ht="13.5" thickBot="1">
      <c r="A178" s="136">
        <v>1</v>
      </c>
      <c r="B178" s="7" t="s">
        <v>264</v>
      </c>
      <c r="C178" s="7" t="s">
        <v>261</v>
      </c>
      <c r="D178" s="137">
        <v>3</v>
      </c>
      <c r="E178" s="137">
        <v>130</v>
      </c>
      <c r="F178" s="137">
        <v>1000</v>
      </c>
      <c r="G178" s="138">
        <v>1.2</v>
      </c>
      <c r="H178" s="144">
        <v>0.01</v>
      </c>
      <c r="I178" s="145">
        <v>4</v>
      </c>
      <c r="J178" s="35"/>
      <c r="N178" s="216" t="s">
        <v>157</v>
      </c>
      <c r="O178" s="216"/>
      <c r="P178" s="216"/>
      <c r="Q178" s="216"/>
      <c r="R178" s="216"/>
      <c r="S178" s="216"/>
      <c r="T178" s="216"/>
      <c r="U178" s="216"/>
      <c r="V178" s="217" t="s">
        <v>158</v>
      </c>
      <c r="W178" s="218"/>
      <c r="X178" s="218"/>
      <c r="Y178" s="218"/>
      <c r="Z178" s="218"/>
      <c r="AA178" s="218"/>
      <c r="AB178" s="219"/>
      <c r="AC178" s="226" t="s">
        <v>159</v>
      </c>
      <c r="AD178" s="227"/>
      <c r="AE178" s="227"/>
      <c r="AF178" s="227"/>
      <c r="AG178" s="227"/>
      <c r="AH178" s="227"/>
      <c r="AI178" s="227"/>
      <c r="AJ178" s="227"/>
      <c r="AK178" s="227"/>
      <c r="AL178" s="228"/>
    </row>
    <row r="179" spans="1:38" ht="16.5" thickBot="1">
      <c r="A179" s="146">
        <f>A178+1</f>
        <v>2</v>
      </c>
      <c r="B179" s="3" t="s">
        <v>265</v>
      </c>
      <c r="C179" s="3" t="s">
        <v>285</v>
      </c>
      <c r="D179" s="148">
        <f>D178-0.2</f>
        <v>2.8</v>
      </c>
      <c r="E179" s="148">
        <f>E178+2</f>
        <v>132</v>
      </c>
      <c r="F179" s="148">
        <f>F178-10</f>
        <v>990</v>
      </c>
      <c r="G179" s="149">
        <f>G178</f>
        <v>1.2</v>
      </c>
      <c r="H179" s="150">
        <f aca="true" t="shared" si="37" ref="H179:H237">H178</f>
        <v>0.01</v>
      </c>
      <c r="I179" s="151">
        <f>I178+0.5</f>
        <v>4.5</v>
      </c>
      <c r="J179" s="35"/>
      <c r="L179" s="21"/>
      <c r="M179" s="21" t="s">
        <v>78</v>
      </c>
      <c r="N179" s="21" t="s">
        <v>57</v>
      </c>
      <c r="O179" s="21" t="s">
        <v>46</v>
      </c>
      <c r="P179" s="21" t="s">
        <v>9</v>
      </c>
      <c r="Q179" s="21" t="s">
        <v>19</v>
      </c>
      <c r="R179" s="21" t="s">
        <v>47</v>
      </c>
      <c r="S179" s="21" t="s">
        <v>160</v>
      </c>
      <c r="T179" s="21" t="s">
        <v>161</v>
      </c>
      <c r="U179" s="21" t="s">
        <v>162</v>
      </c>
      <c r="V179" s="21" t="s">
        <v>163</v>
      </c>
      <c r="W179" s="164" t="s">
        <v>164</v>
      </c>
      <c r="X179" s="21" t="s">
        <v>165</v>
      </c>
      <c r="Y179" s="164" t="s">
        <v>166</v>
      </c>
      <c r="Z179" s="21" t="s">
        <v>167</v>
      </c>
      <c r="AA179" s="165" t="s">
        <v>168</v>
      </c>
      <c r="AB179" s="165" t="s">
        <v>169</v>
      </c>
      <c r="AC179" s="166" t="s">
        <v>48</v>
      </c>
      <c r="AD179" s="167" t="s">
        <v>49</v>
      </c>
      <c r="AE179" s="167" t="s">
        <v>50</v>
      </c>
      <c r="AF179" s="167" t="s">
        <v>51</v>
      </c>
      <c r="AG179" s="167" t="s">
        <v>52</v>
      </c>
      <c r="AH179" s="167" t="s">
        <v>53</v>
      </c>
      <c r="AI179" s="167" t="s">
        <v>54</v>
      </c>
      <c r="AJ179" s="167" t="s">
        <v>55</v>
      </c>
      <c r="AK179" s="167" t="s">
        <v>56</v>
      </c>
      <c r="AL179" s="168" t="s">
        <v>57</v>
      </c>
    </row>
    <row r="180" spans="1:38" ht="13.5" thickTop="1">
      <c r="A180" s="146">
        <f aca="true" t="shared" si="38" ref="A180:A227">A179+1</f>
        <v>3</v>
      </c>
      <c r="B180" s="3" t="s">
        <v>266</v>
      </c>
      <c r="C180" s="3" t="s">
        <v>197</v>
      </c>
      <c r="D180" s="148">
        <f aca="true" t="shared" si="39" ref="D180:D236">D179-0.2</f>
        <v>2.5999999999999996</v>
      </c>
      <c r="E180" s="148">
        <f>E179+2</f>
        <v>134</v>
      </c>
      <c r="F180" s="148">
        <f aca="true" t="shared" si="40" ref="F180:F237">F179-10</f>
        <v>980</v>
      </c>
      <c r="G180" s="149">
        <f aca="true" t="shared" si="41" ref="G180:G188">G179</f>
        <v>1.2</v>
      </c>
      <c r="H180" s="150">
        <f t="shared" si="37"/>
        <v>0.01</v>
      </c>
      <c r="I180" s="151">
        <f aca="true" t="shared" si="42" ref="I180:I237">I179+0.5</f>
        <v>5</v>
      </c>
      <c r="J180" s="35"/>
      <c r="L180" s="169"/>
      <c r="M180" s="169">
        <v>0</v>
      </c>
      <c r="N180" s="169">
        <v>1</v>
      </c>
      <c r="O180" s="169">
        <v>150</v>
      </c>
      <c r="P180" s="169">
        <v>500</v>
      </c>
      <c r="Q180" s="169">
        <v>0.8</v>
      </c>
      <c r="R180" s="169">
        <v>0.01</v>
      </c>
      <c r="S180" s="170">
        <v>200000000000</v>
      </c>
      <c r="T180" s="170">
        <v>2030000000</v>
      </c>
      <c r="U180" s="169">
        <v>1425</v>
      </c>
      <c r="V180" s="171">
        <v>1058.6094527775263</v>
      </c>
      <c r="W180" s="172">
        <v>1</v>
      </c>
      <c r="X180" s="172">
        <v>0.5026548245743669</v>
      </c>
      <c r="Y180" s="171">
        <v>150</v>
      </c>
      <c r="Z180" s="173">
        <v>0.03667203526645387</v>
      </c>
      <c r="AA180" s="174">
        <v>214.68262896706122</v>
      </c>
      <c r="AB180" s="172">
        <v>0.4723177170656517</v>
      </c>
      <c r="AC180" s="175">
        <v>1.5</v>
      </c>
      <c r="AD180" s="176">
        <v>6</v>
      </c>
      <c r="AE180" s="176">
        <v>13.5</v>
      </c>
      <c r="AF180" s="176">
        <v>24</v>
      </c>
      <c r="AG180" s="176">
        <v>37.5</v>
      </c>
      <c r="AH180" s="176">
        <v>54</v>
      </c>
      <c r="AI180" s="176">
        <v>73.5</v>
      </c>
      <c r="AJ180" s="176">
        <v>96</v>
      </c>
      <c r="AK180" s="176">
        <v>121.5</v>
      </c>
      <c r="AL180" s="177">
        <v>150</v>
      </c>
    </row>
    <row r="181" spans="1:38" ht="15.75">
      <c r="A181" s="146">
        <f t="shared" si="38"/>
        <v>4</v>
      </c>
      <c r="B181" s="3" t="s">
        <v>267</v>
      </c>
      <c r="C181" s="3" t="s">
        <v>286</v>
      </c>
      <c r="D181" s="148">
        <f t="shared" si="39"/>
        <v>2.3999999999999995</v>
      </c>
      <c r="E181" s="148">
        <f aca="true" t="shared" si="43" ref="E181:E237">E180+2</f>
        <v>136</v>
      </c>
      <c r="F181" s="148">
        <f t="shared" si="40"/>
        <v>970</v>
      </c>
      <c r="G181" s="149">
        <f t="shared" si="41"/>
        <v>1.2</v>
      </c>
      <c r="H181" s="150">
        <f t="shared" si="37"/>
        <v>0.01</v>
      </c>
      <c r="I181" s="151">
        <f t="shared" si="42"/>
        <v>5.5</v>
      </c>
      <c r="J181" s="35"/>
      <c r="L181" s="165" t="s">
        <v>170</v>
      </c>
      <c r="M181" s="134">
        <v>0.4723177170656517</v>
      </c>
      <c r="W181" s="134">
        <v>0.9055364565868697</v>
      </c>
      <c r="X181" s="134">
        <v>0.4551722687313668</v>
      </c>
      <c r="Y181" s="178">
        <v>182.9276604273554</v>
      </c>
      <c r="Z181" s="21"/>
      <c r="AA181" s="21"/>
      <c r="AB181" s="21"/>
      <c r="AC181" s="179">
        <v>1.829276604273554</v>
      </c>
      <c r="AD181" s="73">
        <v>7.317106417094216</v>
      </c>
      <c r="AE181" s="73">
        <v>16.463489438461984</v>
      </c>
      <c r="AF181" s="73">
        <v>29.268425668376864</v>
      </c>
      <c r="AG181" s="73">
        <v>45.73191510683885</v>
      </c>
      <c r="AH181" s="73">
        <v>65.85395775384794</v>
      </c>
      <c r="AI181" s="73">
        <v>89.63455360940412</v>
      </c>
      <c r="AJ181" s="73">
        <v>117.07370267350746</v>
      </c>
      <c r="AK181" s="73">
        <v>148.17140494615788</v>
      </c>
      <c r="AL181" s="180">
        <v>182.9276604273554</v>
      </c>
    </row>
    <row r="182" spans="1:38" ht="15.75">
      <c r="A182" s="146">
        <f t="shared" si="38"/>
        <v>5</v>
      </c>
      <c r="B182" s="3" t="s">
        <v>268</v>
      </c>
      <c r="C182" s="3" t="s">
        <v>287</v>
      </c>
      <c r="D182" s="148">
        <f t="shared" si="39"/>
        <v>2.1999999999999993</v>
      </c>
      <c r="E182" s="148">
        <f t="shared" si="43"/>
        <v>138</v>
      </c>
      <c r="F182" s="148">
        <f t="shared" si="40"/>
        <v>960</v>
      </c>
      <c r="G182" s="149">
        <f t="shared" si="41"/>
        <v>1.2</v>
      </c>
      <c r="H182" s="150">
        <f t="shared" si="37"/>
        <v>0.01</v>
      </c>
      <c r="I182" s="151">
        <f t="shared" si="42"/>
        <v>6</v>
      </c>
      <c r="J182" s="35"/>
      <c r="L182" s="165" t="s">
        <v>171</v>
      </c>
      <c r="M182" s="134">
        <v>0.9446354341313034</v>
      </c>
      <c r="W182" s="134">
        <v>0.8110729131737393</v>
      </c>
      <c r="X182" s="134">
        <v>0.4076897128883667</v>
      </c>
      <c r="Y182" s="178">
        <v>228.01922404177492</v>
      </c>
      <c r="Z182" s="21"/>
      <c r="AA182" s="21"/>
      <c r="AB182" s="21"/>
      <c r="AC182" s="179">
        <v>2.2801922404177493</v>
      </c>
      <c r="AD182" s="73">
        <v>9.120768961670997</v>
      </c>
      <c r="AE182" s="73">
        <v>20.521730163759738</v>
      </c>
      <c r="AF182" s="73">
        <v>36.48307584668399</v>
      </c>
      <c r="AG182" s="73">
        <v>57.00480601044373</v>
      </c>
      <c r="AH182" s="73">
        <v>82.08692065503895</v>
      </c>
      <c r="AI182" s="73">
        <v>111.7294197804697</v>
      </c>
      <c r="AJ182" s="73">
        <v>145.93230338673595</v>
      </c>
      <c r="AK182" s="73">
        <v>184.6955714738377</v>
      </c>
      <c r="AL182" s="180">
        <v>228.01922404177492</v>
      </c>
    </row>
    <row r="183" spans="1:38" ht="15.75">
      <c r="A183" s="146">
        <f t="shared" si="38"/>
        <v>6</v>
      </c>
      <c r="B183" s="3" t="s">
        <v>269</v>
      </c>
      <c r="C183" s="3" t="s">
        <v>288</v>
      </c>
      <c r="D183" s="148">
        <f t="shared" si="39"/>
        <v>1.9999999999999993</v>
      </c>
      <c r="E183" s="148">
        <f t="shared" si="43"/>
        <v>140</v>
      </c>
      <c r="F183" s="148">
        <f t="shared" si="40"/>
        <v>950</v>
      </c>
      <c r="G183" s="149">
        <f t="shared" si="41"/>
        <v>1.2</v>
      </c>
      <c r="H183" s="150">
        <f t="shared" si="37"/>
        <v>0.01</v>
      </c>
      <c r="I183" s="151">
        <v>4</v>
      </c>
      <c r="J183" s="35"/>
      <c r="L183" s="165" t="s">
        <v>172</v>
      </c>
      <c r="M183" s="134">
        <v>1.416953151196955</v>
      </c>
      <c r="W183" s="134">
        <v>0.716609369760609</v>
      </c>
      <c r="X183" s="134">
        <v>0.36020715704536654</v>
      </c>
      <c r="Y183" s="178">
        <v>292.09646049804</v>
      </c>
      <c r="Z183" s="21"/>
      <c r="AA183" s="21"/>
      <c r="AB183" s="21"/>
      <c r="AC183" s="179">
        <v>2.9209646049804006</v>
      </c>
      <c r="AD183" s="73">
        <v>11.683858419921602</v>
      </c>
      <c r="AE183" s="73">
        <v>26.288681444823602</v>
      </c>
      <c r="AF183" s="73">
        <v>46.73543367968641</v>
      </c>
      <c r="AG183" s="73">
        <v>73.02411512451</v>
      </c>
      <c r="AH183" s="73">
        <v>105.15472577929441</v>
      </c>
      <c r="AI183" s="73">
        <v>143.1272656440396</v>
      </c>
      <c r="AJ183" s="73">
        <v>186.94173471874564</v>
      </c>
      <c r="AK183" s="73">
        <v>236.5981330034124</v>
      </c>
      <c r="AL183" s="180">
        <v>292.09646049804</v>
      </c>
    </row>
    <row r="184" spans="1:38" ht="15.75">
      <c r="A184" s="146">
        <f t="shared" si="38"/>
        <v>7</v>
      </c>
      <c r="B184" s="3" t="s">
        <v>201</v>
      </c>
      <c r="C184" s="3" t="s">
        <v>261</v>
      </c>
      <c r="D184" s="148">
        <f t="shared" si="39"/>
        <v>1.7999999999999994</v>
      </c>
      <c r="E184" s="148">
        <f t="shared" si="43"/>
        <v>142</v>
      </c>
      <c r="F184" s="148">
        <f t="shared" si="40"/>
        <v>940</v>
      </c>
      <c r="G184" s="149">
        <f t="shared" si="41"/>
        <v>1.2</v>
      </c>
      <c r="H184" s="150">
        <f t="shared" si="37"/>
        <v>0.01</v>
      </c>
      <c r="I184" s="151">
        <f t="shared" si="42"/>
        <v>4.5</v>
      </c>
      <c r="J184" s="35"/>
      <c r="L184" s="165" t="s">
        <v>173</v>
      </c>
      <c r="M184" s="134">
        <v>1.8892708682626067</v>
      </c>
      <c r="W184" s="134">
        <v>0.6221458263474786</v>
      </c>
      <c r="X184" s="134">
        <v>0.31272460120236645</v>
      </c>
      <c r="Y184" s="178">
        <v>387.5313801439432</v>
      </c>
      <c r="Z184" s="21"/>
      <c r="AA184" s="21"/>
      <c r="AB184" s="21"/>
      <c r="AC184" s="179">
        <v>3.8753138014394324</v>
      </c>
      <c r="AD184" s="73">
        <v>15.50125520575773</v>
      </c>
      <c r="AE184" s="73">
        <v>34.877824212954884</v>
      </c>
      <c r="AF184" s="73">
        <v>62.00502082303092</v>
      </c>
      <c r="AG184" s="73">
        <v>96.8828450359858</v>
      </c>
      <c r="AH184" s="73">
        <v>139.51129685181954</v>
      </c>
      <c r="AI184" s="73">
        <v>189.89037627053213</v>
      </c>
      <c r="AJ184" s="73">
        <v>248.02008329212367</v>
      </c>
      <c r="AK184" s="73">
        <v>313.900417916594</v>
      </c>
      <c r="AL184" s="180">
        <v>387.5313801439432</v>
      </c>
    </row>
    <row r="185" spans="1:38" ht="15.75">
      <c r="A185" s="146">
        <f t="shared" si="38"/>
        <v>8</v>
      </c>
      <c r="B185" s="3" t="s">
        <v>270</v>
      </c>
      <c r="C185" s="3" t="s">
        <v>289</v>
      </c>
      <c r="D185" s="148">
        <f t="shared" si="39"/>
        <v>1.5999999999999994</v>
      </c>
      <c r="E185" s="148">
        <f t="shared" si="43"/>
        <v>144</v>
      </c>
      <c r="F185" s="148">
        <f t="shared" si="40"/>
        <v>930</v>
      </c>
      <c r="G185" s="149">
        <f t="shared" si="41"/>
        <v>1.2</v>
      </c>
      <c r="H185" s="150">
        <f t="shared" si="37"/>
        <v>0.01</v>
      </c>
      <c r="I185" s="151">
        <f t="shared" si="42"/>
        <v>5</v>
      </c>
      <c r="J185" s="35"/>
      <c r="L185" s="165" t="s">
        <v>174</v>
      </c>
      <c r="M185" s="134">
        <v>2.3615885853282585</v>
      </c>
      <c r="W185" s="134">
        <v>0.5276822829343483</v>
      </c>
      <c r="X185" s="134">
        <v>0.2652420453593663</v>
      </c>
      <c r="Y185" s="178">
        <v>538.6990793234982</v>
      </c>
      <c r="Z185" s="21"/>
      <c r="AA185" s="21"/>
      <c r="AB185" s="21"/>
      <c r="AC185" s="179">
        <v>5.3869907932349825</v>
      </c>
      <c r="AD185" s="73">
        <v>21.54796317293993</v>
      </c>
      <c r="AE185" s="73">
        <v>48.48291713911483</v>
      </c>
      <c r="AF185" s="73">
        <v>86.19185269175972</v>
      </c>
      <c r="AG185" s="73">
        <v>134.67476983087454</v>
      </c>
      <c r="AH185" s="73">
        <v>193.93166855645933</v>
      </c>
      <c r="AI185" s="73">
        <v>263.9625488685141</v>
      </c>
      <c r="AJ185" s="73">
        <v>344.7674107670389</v>
      </c>
      <c r="AK185" s="73">
        <v>436.34625425203353</v>
      </c>
      <c r="AL185" s="180">
        <v>538.6990793234982</v>
      </c>
    </row>
    <row r="186" spans="1:38" ht="15.75">
      <c r="A186" s="146">
        <f t="shared" si="38"/>
        <v>9</v>
      </c>
      <c r="B186" s="3" t="s">
        <v>271</v>
      </c>
      <c r="C186" s="3" t="s">
        <v>290</v>
      </c>
      <c r="D186" s="148">
        <f>D185-0.2</f>
        <v>1.3999999999999995</v>
      </c>
      <c r="E186" s="148">
        <f t="shared" si="43"/>
        <v>146</v>
      </c>
      <c r="F186" s="148">
        <f t="shared" si="40"/>
        <v>920</v>
      </c>
      <c r="G186" s="149">
        <f t="shared" si="41"/>
        <v>1.2</v>
      </c>
      <c r="H186" s="150">
        <f t="shared" si="37"/>
        <v>0.01</v>
      </c>
      <c r="I186" s="151">
        <f t="shared" si="42"/>
        <v>5.5</v>
      </c>
      <c r="J186" s="35"/>
      <c r="L186" s="165" t="s">
        <v>175</v>
      </c>
      <c r="M186" s="134">
        <v>2.83390630239391</v>
      </c>
      <c r="W186" s="134">
        <v>0.4332187395212179</v>
      </c>
      <c r="X186" s="134">
        <v>0.21775948951636617</v>
      </c>
      <c r="Y186" s="178">
        <v>799.239225399107</v>
      </c>
      <c r="Z186" s="21"/>
      <c r="AA186" s="21"/>
      <c r="AB186" s="21"/>
      <c r="AC186" s="179">
        <v>7.992392253991071</v>
      </c>
      <c r="AD186" s="73">
        <v>31.969569015964282</v>
      </c>
      <c r="AE186" s="73">
        <v>71.93153028591962</v>
      </c>
      <c r="AF186" s="73">
        <v>127.87827606385713</v>
      </c>
      <c r="AG186" s="73">
        <v>199.80980634977675</v>
      </c>
      <c r="AH186" s="73">
        <v>287.7261211436785</v>
      </c>
      <c r="AI186" s="73">
        <v>391.6272204455624</v>
      </c>
      <c r="AJ186" s="73">
        <v>511.5131042554285</v>
      </c>
      <c r="AK186" s="73">
        <v>647.3837725732767</v>
      </c>
      <c r="AL186" s="180">
        <v>799.239225399107</v>
      </c>
    </row>
    <row r="187" spans="1:38" ht="15.75">
      <c r="A187" s="146">
        <f t="shared" si="38"/>
        <v>10</v>
      </c>
      <c r="B187" s="3" t="s">
        <v>272</v>
      </c>
      <c r="C187" s="3" t="s">
        <v>291</v>
      </c>
      <c r="D187" s="148">
        <f t="shared" si="39"/>
        <v>1.1999999999999995</v>
      </c>
      <c r="E187" s="148">
        <f t="shared" si="43"/>
        <v>148</v>
      </c>
      <c r="F187" s="148">
        <f t="shared" si="40"/>
        <v>910</v>
      </c>
      <c r="G187" s="149">
        <f t="shared" si="41"/>
        <v>1.2</v>
      </c>
      <c r="H187" s="150">
        <f t="shared" si="37"/>
        <v>0.01</v>
      </c>
      <c r="I187" s="151">
        <f t="shared" si="42"/>
        <v>6</v>
      </c>
      <c r="J187" s="35"/>
      <c r="L187" s="165" t="s">
        <v>176</v>
      </c>
      <c r="M187" s="134">
        <v>3.306224019459562</v>
      </c>
      <c r="W187" s="134">
        <v>0.3387551961080877</v>
      </c>
      <c r="X187" s="134">
        <v>0.17027693367336608</v>
      </c>
      <c r="Y187" s="178">
        <v>1307.131642643535</v>
      </c>
      <c r="Z187" s="21"/>
      <c r="AA187" s="21"/>
      <c r="AB187" s="21"/>
      <c r="AC187" s="179">
        <v>13.071316426435352</v>
      </c>
      <c r="AD187" s="73">
        <v>52.28526570574141</v>
      </c>
      <c r="AE187" s="73">
        <v>117.64184783791815</v>
      </c>
      <c r="AF187" s="73">
        <v>209.14106282296564</v>
      </c>
      <c r="AG187" s="73">
        <v>326.7829106608838</v>
      </c>
      <c r="AH187" s="73">
        <v>470.5673913516726</v>
      </c>
      <c r="AI187" s="73">
        <v>640.494504895332</v>
      </c>
      <c r="AJ187" s="73">
        <v>836.5642512918625</v>
      </c>
      <c r="AK187" s="73">
        <v>1058.7766305412636</v>
      </c>
      <c r="AL187" s="180">
        <v>1307.131642643535</v>
      </c>
    </row>
    <row r="188" spans="1:38" ht="15.75">
      <c r="A188" s="146">
        <f t="shared" si="38"/>
        <v>11</v>
      </c>
      <c r="B188" s="3" t="s">
        <v>273</v>
      </c>
      <c r="C188" s="3" t="s">
        <v>262</v>
      </c>
      <c r="D188" s="148">
        <f t="shared" si="39"/>
        <v>0.9999999999999996</v>
      </c>
      <c r="E188" s="148">
        <f t="shared" si="43"/>
        <v>150</v>
      </c>
      <c r="F188" s="148">
        <f t="shared" si="40"/>
        <v>900</v>
      </c>
      <c r="G188" s="149">
        <f t="shared" si="41"/>
        <v>1.2</v>
      </c>
      <c r="H188" s="150">
        <f t="shared" si="37"/>
        <v>0.01</v>
      </c>
      <c r="I188" s="151">
        <v>4</v>
      </c>
      <c r="J188" s="35"/>
      <c r="L188" s="165" t="s">
        <v>177</v>
      </c>
      <c r="M188" s="134">
        <v>3.7785417365252134</v>
      </c>
      <c r="W188" s="134">
        <v>0.24429165269495734</v>
      </c>
      <c r="X188" s="134">
        <v>0.12279437783036595</v>
      </c>
      <c r="Y188" s="178">
        <v>2513.471723487247</v>
      </c>
      <c r="Z188" s="21"/>
      <c r="AA188" s="21"/>
      <c r="AB188" s="21"/>
      <c r="AC188" s="179">
        <v>25.134717234872472</v>
      </c>
      <c r="AD188" s="73">
        <v>100.53886893948989</v>
      </c>
      <c r="AE188" s="73">
        <v>226.2124551138522</v>
      </c>
      <c r="AF188" s="73">
        <v>402.15547575795955</v>
      </c>
      <c r="AG188" s="73">
        <v>628.3679308718117</v>
      </c>
      <c r="AH188" s="73">
        <v>904.8498204554088</v>
      </c>
      <c r="AI188" s="73">
        <v>1231.6011445087508</v>
      </c>
      <c r="AJ188" s="73">
        <v>1608.6219030318382</v>
      </c>
      <c r="AK188" s="73">
        <v>2035.91209602467</v>
      </c>
      <c r="AL188" s="180">
        <v>2513.471723487247</v>
      </c>
    </row>
    <row r="189" spans="1:38" ht="15.75">
      <c r="A189" s="146">
        <f t="shared" si="38"/>
        <v>12</v>
      </c>
      <c r="B189" s="3" t="s">
        <v>274</v>
      </c>
      <c r="C189" s="3" t="s">
        <v>292</v>
      </c>
      <c r="D189" s="148">
        <v>3</v>
      </c>
      <c r="E189" s="148">
        <f t="shared" si="43"/>
        <v>152</v>
      </c>
      <c r="F189" s="148">
        <f t="shared" si="40"/>
        <v>890</v>
      </c>
      <c r="G189" s="149">
        <f>G188-0.1</f>
        <v>1.0999999999999999</v>
      </c>
      <c r="H189" s="150">
        <f t="shared" si="37"/>
        <v>0.01</v>
      </c>
      <c r="I189" s="151">
        <f t="shared" si="42"/>
        <v>4.5</v>
      </c>
      <c r="J189" s="35"/>
      <c r="L189" s="165" t="s">
        <v>178</v>
      </c>
      <c r="M189" s="134">
        <v>4.2508594535908655</v>
      </c>
      <c r="W189" s="134">
        <v>0.14982810928182688</v>
      </c>
      <c r="X189" s="134">
        <v>0.07531182198736577</v>
      </c>
      <c r="Y189" s="178">
        <v>6681.9721452849335</v>
      </c>
      <c r="Z189" s="21"/>
      <c r="AA189" s="21"/>
      <c r="AB189" s="21"/>
      <c r="AC189" s="179">
        <v>66.81972145284935</v>
      </c>
      <c r="AD189" s="73">
        <v>267.2788858113974</v>
      </c>
      <c r="AE189" s="73">
        <v>601.377493075644</v>
      </c>
      <c r="AF189" s="73">
        <v>1069.1155432455896</v>
      </c>
      <c r="AG189" s="73">
        <v>1670.4930363212334</v>
      </c>
      <c r="AH189" s="73">
        <v>2405.509972302576</v>
      </c>
      <c r="AI189" s="73">
        <v>3274.1663511896168</v>
      </c>
      <c r="AJ189" s="73">
        <v>4276.462172982358</v>
      </c>
      <c r="AK189" s="73">
        <v>5412.397437680796</v>
      </c>
      <c r="AL189" s="180">
        <v>6681.9721452849335</v>
      </c>
    </row>
    <row r="190" spans="1:38" ht="15.75">
      <c r="A190" s="146">
        <f t="shared" si="38"/>
        <v>13</v>
      </c>
      <c r="B190" s="3" t="s">
        <v>275</v>
      </c>
      <c r="C190" s="3" t="s">
        <v>293</v>
      </c>
      <c r="D190" s="148">
        <f t="shared" si="39"/>
        <v>2.8</v>
      </c>
      <c r="E190" s="148">
        <f t="shared" si="43"/>
        <v>154</v>
      </c>
      <c r="F190" s="148">
        <f t="shared" si="40"/>
        <v>880</v>
      </c>
      <c r="G190" s="149">
        <f>G189</f>
        <v>1.0999999999999999</v>
      </c>
      <c r="H190" s="150">
        <f t="shared" si="37"/>
        <v>0.01</v>
      </c>
      <c r="I190" s="151">
        <f t="shared" si="42"/>
        <v>5</v>
      </c>
      <c r="J190" s="35"/>
      <c r="L190" s="165" t="s">
        <v>179</v>
      </c>
      <c r="M190" s="134">
        <v>4.723177170656517</v>
      </c>
      <c r="W190" s="134">
        <v>0.055364565868696536</v>
      </c>
      <c r="X190" s="134">
        <v>0.02782926614436564</v>
      </c>
      <c r="Y190" s="178">
        <v>48935.8866358468</v>
      </c>
      <c r="Z190" s="21"/>
      <c r="AA190" s="21"/>
      <c r="AB190" s="21"/>
      <c r="AC190" s="179">
        <v>489.35886635846805</v>
      </c>
      <c r="AD190" s="73">
        <v>1957.4354654338722</v>
      </c>
      <c r="AE190" s="73">
        <v>4404.229797226212</v>
      </c>
      <c r="AF190" s="73">
        <v>7829.741861735489</v>
      </c>
      <c r="AG190" s="73">
        <v>12233.9716589617</v>
      </c>
      <c r="AH190" s="73">
        <v>17616.91918890485</v>
      </c>
      <c r="AI190" s="73">
        <v>23978.58445156493</v>
      </c>
      <c r="AJ190" s="73">
        <v>31318.967446941955</v>
      </c>
      <c r="AK190" s="73">
        <v>39638.068175035914</v>
      </c>
      <c r="AL190" s="180">
        <v>48935.8866358468</v>
      </c>
    </row>
    <row r="191" spans="1:38" ht="16.5" thickBot="1">
      <c r="A191" s="146">
        <f t="shared" si="38"/>
        <v>14</v>
      </c>
      <c r="B191" s="3" t="s">
        <v>276</v>
      </c>
      <c r="C191" s="3" t="s">
        <v>294</v>
      </c>
      <c r="D191" s="148">
        <f t="shared" si="39"/>
        <v>2.5999999999999996</v>
      </c>
      <c r="E191" s="148">
        <f t="shared" si="43"/>
        <v>156</v>
      </c>
      <c r="F191" s="148">
        <f t="shared" si="40"/>
        <v>870</v>
      </c>
      <c r="G191" s="149">
        <f aca="true" t="shared" si="44" ref="G191:G199">G190</f>
        <v>1.0999999999999999</v>
      </c>
      <c r="H191" s="150">
        <f t="shared" si="37"/>
        <v>0.01</v>
      </c>
      <c r="I191" s="151">
        <f t="shared" si="42"/>
        <v>5.5</v>
      </c>
      <c r="J191" s="35"/>
      <c r="L191" s="165" t="s">
        <v>180</v>
      </c>
      <c r="M191" s="134">
        <v>5.195494887722169</v>
      </c>
      <c r="W191" s="134">
        <v>0</v>
      </c>
      <c r="X191" s="134">
        <v>0</v>
      </c>
      <c r="Y191" s="181">
        <v>1E+100</v>
      </c>
      <c r="Z191" s="21"/>
      <c r="AA191" s="21"/>
      <c r="AB191" s="21"/>
      <c r="AC191" s="155">
        <v>1.0000000000000001E+98</v>
      </c>
      <c r="AD191" s="53">
        <v>4.0000000000000006E+98</v>
      </c>
      <c r="AE191" s="53">
        <v>9E+98</v>
      </c>
      <c r="AF191" s="53">
        <v>1.6000000000000002E+99</v>
      </c>
      <c r="AG191" s="53">
        <v>2.5E+99</v>
      </c>
      <c r="AH191" s="53">
        <v>3.6E+99</v>
      </c>
      <c r="AI191" s="53">
        <v>4.9E+99</v>
      </c>
      <c r="AJ191" s="53">
        <v>6.400000000000001E+99</v>
      </c>
      <c r="AK191" s="53">
        <v>8.1E+99</v>
      </c>
      <c r="AL191" s="163">
        <v>1E+100</v>
      </c>
    </row>
    <row r="192" spans="1:39" ht="12.75">
      <c r="A192" s="146">
        <f t="shared" si="38"/>
        <v>15</v>
      </c>
      <c r="B192" s="3" t="s">
        <v>277</v>
      </c>
      <c r="C192" s="3" t="s">
        <v>295</v>
      </c>
      <c r="D192" s="148">
        <f t="shared" si="39"/>
        <v>2.3999999999999995</v>
      </c>
      <c r="E192" s="148">
        <f t="shared" si="43"/>
        <v>158</v>
      </c>
      <c r="F192" s="148">
        <f t="shared" si="40"/>
        <v>860</v>
      </c>
      <c r="G192" s="149">
        <f t="shared" si="44"/>
        <v>1.0999999999999999</v>
      </c>
      <c r="H192" s="150">
        <f t="shared" si="37"/>
        <v>0.01</v>
      </c>
      <c r="I192" s="151">
        <f t="shared" si="42"/>
        <v>6</v>
      </c>
      <c r="J192" s="35"/>
      <c r="Y192" s="182"/>
      <c r="AB192">
        <v>150</v>
      </c>
      <c r="AC192" s="21">
        <v>150</v>
      </c>
      <c r="AD192" s="21">
        <v>150</v>
      </c>
      <c r="AE192" s="21">
        <v>150</v>
      </c>
      <c r="AF192" s="21">
        <v>150</v>
      </c>
      <c r="AG192" s="21">
        <v>150</v>
      </c>
      <c r="AH192" s="21">
        <v>150</v>
      </c>
      <c r="AI192" s="21">
        <v>150</v>
      </c>
      <c r="AJ192" s="21">
        <v>150</v>
      </c>
      <c r="AK192" s="21">
        <v>150</v>
      </c>
      <c r="AL192" s="21">
        <v>150</v>
      </c>
      <c r="AM192">
        <v>150</v>
      </c>
    </row>
    <row r="193" spans="1:10" ht="12.75">
      <c r="A193" s="146">
        <f t="shared" si="38"/>
        <v>16</v>
      </c>
      <c r="B193" s="3" t="s">
        <v>278</v>
      </c>
      <c r="C193" s="3" t="s">
        <v>287</v>
      </c>
      <c r="D193" s="148">
        <f t="shared" si="39"/>
        <v>2.1999999999999993</v>
      </c>
      <c r="E193" s="148">
        <f t="shared" si="43"/>
        <v>160</v>
      </c>
      <c r="F193" s="148">
        <f t="shared" si="40"/>
        <v>850</v>
      </c>
      <c r="G193" s="149">
        <f t="shared" si="44"/>
        <v>1.0999999999999999</v>
      </c>
      <c r="H193" s="150">
        <f t="shared" si="37"/>
        <v>0.01</v>
      </c>
      <c r="I193" s="151">
        <v>4</v>
      </c>
      <c r="J193" s="35"/>
    </row>
    <row r="194" spans="1:10" ht="12.75">
      <c r="A194" s="146">
        <f t="shared" si="38"/>
        <v>17</v>
      </c>
      <c r="B194" s="3" t="s">
        <v>279</v>
      </c>
      <c r="C194" s="3" t="s">
        <v>263</v>
      </c>
      <c r="D194" s="148">
        <f t="shared" si="39"/>
        <v>1.9999999999999993</v>
      </c>
      <c r="E194" s="148">
        <f t="shared" si="43"/>
        <v>162</v>
      </c>
      <c r="F194" s="148">
        <f t="shared" si="40"/>
        <v>840</v>
      </c>
      <c r="G194" s="149">
        <f t="shared" si="44"/>
        <v>1.0999999999999999</v>
      </c>
      <c r="H194" s="150">
        <f t="shared" si="37"/>
        <v>0.01</v>
      </c>
      <c r="I194" s="151">
        <f t="shared" si="42"/>
        <v>4.5</v>
      </c>
      <c r="J194" s="35"/>
    </row>
    <row r="195" spans="1:10" ht="12.75">
      <c r="A195" s="146">
        <f t="shared" si="38"/>
        <v>18</v>
      </c>
      <c r="B195" s="3" t="s">
        <v>280</v>
      </c>
      <c r="C195" s="3" t="s">
        <v>296</v>
      </c>
      <c r="D195" s="148">
        <f t="shared" si="39"/>
        <v>1.7999999999999994</v>
      </c>
      <c r="E195" s="148">
        <f t="shared" si="43"/>
        <v>164</v>
      </c>
      <c r="F195" s="148">
        <f>F194-10</f>
        <v>830</v>
      </c>
      <c r="G195" s="149">
        <f t="shared" si="44"/>
        <v>1.0999999999999999</v>
      </c>
      <c r="H195" s="150">
        <f t="shared" si="37"/>
        <v>0.01</v>
      </c>
      <c r="I195" s="151">
        <f t="shared" si="42"/>
        <v>5</v>
      </c>
      <c r="J195" s="35"/>
    </row>
    <row r="196" spans="1:10" ht="12.75">
      <c r="A196" s="146">
        <f t="shared" si="38"/>
        <v>19</v>
      </c>
      <c r="B196" s="3" t="s">
        <v>281</v>
      </c>
      <c r="C196" s="3" t="s">
        <v>297</v>
      </c>
      <c r="D196" s="148">
        <f t="shared" si="39"/>
        <v>1.5999999999999994</v>
      </c>
      <c r="E196" s="148">
        <f t="shared" si="43"/>
        <v>166</v>
      </c>
      <c r="F196" s="148">
        <f t="shared" si="40"/>
        <v>820</v>
      </c>
      <c r="G196" s="149">
        <f t="shared" si="44"/>
        <v>1.0999999999999999</v>
      </c>
      <c r="H196" s="150">
        <f t="shared" si="37"/>
        <v>0.01</v>
      </c>
      <c r="I196" s="151">
        <f t="shared" si="42"/>
        <v>5.5</v>
      </c>
      <c r="J196" s="35"/>
    </row>
    <row r="197" spans="1:10" ht="12.75">
      <c r="A197" s="146">
        <f t="shared" si="38"/>
        <v>20</v>
      </c>
      <c r="B197" s="3" t="s">
        <v>282</v>
      </c>
      <c r="C197" s="3" t="s">
        <v>298</v>
      </c>
      <c r="D197" s="148">
        <f t="shared" si="39"/>
        <v>1.3999999999999995</v>
      </c>
      <c r="E197" s="148">
        <f t="shared" si="43"/>
        <v>168</v>
      </c>
      <c r="F197" s="148">
        <f t="shared" si="40"/>
        <v>810</v>
      </c>
      <c r="G197" s="149">
        <f t="shared" si="44"/>
        <v>1.0999999999999999</v>
      </c>
      <c r="H197" s="150">
        <f t="shared" si="37"/>
        <v>0.01</v>
      </c>
      <c r="I197" s="151">
        <f t="shared" si="42"/>
        <v>6</v>
      </c>
      <c r="J197" s="35"/>
    </row>
    <row r="198" spans="1:10" ht="12.75">
      <c r="A198" s="146">
        <f t="shared" si="38"/>
        <v>21</v>
      </c>
      <c r="B198" s="3" t="s">
        <v>283</v>
      </c>
      <c r="C198" s="3" t="s">
        <v>299</v>
      </c>
      <c r="D198" s="148">
        <f t="shared" si="39"/>
        <v>1.1999999999999995</v>
      </c>
      <c r="E198" s="148">
        <f t="shared" si="43"/>
        <v>170</v>
      </c>
      <c r="F198" s="148">
        <f t="shared" si="40"/>
        <v>800</v>
      </c>
      <c r="G198" s="149">
        <f t="shared" si="44"/>
        <v>1.0999999999999999</v>
      </c>
      <c r="H198" s="153">
        <f t="shared" si="37"/>
        <v>0.01</v>
      </c>
      <c r="I198" s="151">
        <v>4</v>
      </c>
      <c r="J198" s="35"/>
    </row>
    <row r="199" spans="1:9" ht="13.5" thickBot="1">
      <c r="A199" s="146">
        <f t="shared" si="38"/>
        <v>22</v>
      </c>
      <c r="B199" s="214" t="s">
        <v>284</v>
      </c>
      <c r="C199" s="214" t="s">
        <v>197</v>
      </c>
      <c r="D199" s="148">
        <f t="shared" si="39"/>
        <v>0.9999999999999996</v>
      </c>
      <c r="E199" s="148">
        <v>130</v>
      </c>
      <c r="F199" s="148">
        <f t="shared" si="40"/>
        <v>790</v>
      </c>
      <c r="G199" s="149">
        <f t="shared" si="44"/>
        <v>1.0999999999999999</v>
      </c>
      <c r="H199" s="153">
        <f t="shared" si="37"/>
        <v>0.01</v>
      </c>
      <c r="I199" s="151">
        <f t="shared" si="42"/>
        <v>4.5</v>
      </c>
    </row>
    <row r="200" spans="1:30" ht="13.5" thickBot="1">
      <c r="A200" s="146">
        <f t="shared" si="38"/>
        <v>23</v>
      </c>
      <c r="B200" s="199"/>
      <c r="C200" s="199"/>
      <c r="D200" s="148">
        <v>3</v>
      </c>
      <c r="E200" s="148">
        <f t="shared" si="43"/>
        <v>132</v>
      </c>
      <c r="F200" s="148">
        <f>F199-10</f>
        <v>780</v>
      </c>
      <c r="G200" s="149">
        <f>G199-0.1</f>
        <v>0.9999999999999999</v>
      </c>
      <c r="H200" s="153">
        <f t="shared" si="37"/>
        <v>0.01</v>
      </c>
      <c r="I200" s="151">
        <f t="shared" si="42"/>
        <v>5</v>
      </c>
      <c r="AC200" s="229" t="s">
        <v>58</v>
      </c>
      <c r="AD200" s="228"/>
    </row>
    <row r="201" spans="1:30" ht="12.75">
      <c r="A201" s="146">
        <f t="shared" si="38"/>
        <v>24</v>
      </c>
      <c r="B201" s="199"/>
      <c r="C201" s="199"/>
      <c r="D201" s="148">
        <f t="shared" si="39"/>
        <v>2.8</v>
      </c>
      <c r="E201" s="148">
        <f t="shared" si="43"/>
        <v>134</v>
      </c>
      <c r="F201" s="148">
        <f t="shared" si="40"/>
        <v>770</v>
      </c>
      <c r="G201" s="149">
        <f>G200</f>
        <v>0.9999999999999999</v>
      </c>
      <c r="H201" s="153">
        <f t="shared" si="37"/>
        <v>0.01</v>
      </c>
      <c r="I201" s="151">
        <f t="shared" si="42"/>
        <v>5.5</v>
      </c>
      <c r="AC201" s="183">
        <f>-AD202/AA180</f>
        <v>-0.2329019364099156</v>
      </c>
      <c r="AD201" s="8">
        <v>0</v>
      </c>
    </row>
    <row r="202" spans="1:30" ht="12.75">
      <c r="A202" s="146">
        <f t="shared" si="38"/>
        <v>25</v>
      </c>
      <c r="B202" s="199"/>
      <c r="C202" s="199"/>
      <c r="D202" s="148">
        <f t="shared" si="39"/>
        <v>2.5999999999999996</v>
      </c>
      <c r="E202" s="148">
        <f t="shared" si="43"/>
        <v>136</v>
      </c>
      <c r="F202" s="148">
        <f t="shared" si="40"/>
        <v>760</v>
      </c>
      <c r="G202" s="149">
        <f aca="true" t="shared" si="45" ref="G202:G210">G201</f>
        <v>0.9999999999999999</v>
      </c>
      <c r="H202" s="153">
        <f t="shared" si="37"/>
        <v>0.01</v>
      </c>
      <c r="I202" s="151">
        <f t="shared" si="42"/>
        <v>6</v>
      </c>
      <c r="AC202" s="2">
        <v>0</v>
      </c>
      <c r="AD202" s="4">
        <v>50</v>
      </c>
    </row>
    <row r="203" spans="1:30" ht="13.5" thickBot="1">
      <c r="A203" s="146">
        <f t="shared" si="38"/>
        <v>26</v>
      </c>
      <c r="B203" s="199"/>
      <c r="C203" s="199"/>
      <c r="D203" s="148">
        <f t="shared" si="39"/>
        <v>2.3999999999999995</v>
      </c>
      <c r="E203" s="148">
        <f t="shared" si="43"/>
        <v>138</v>
      </c>
      <c r="F203" s="148">
        <f t="shared" si="40"/>
        <v>750</v>
      </c>
      <c r="G203" s="149">
        <f t="shared" si="45"/>
        <v>0.9999999999999999</v>
      </c>
      <c r="H203" s="153">
        <f t="shared" si="37"/>
        <v>0.01</v>
      </c>
      <c r="I203" s="151">
        <v>4</v>
      </c>
      <c r="AC203" s="184">
        <f>+AD202/AA180</f>
        <v>0.2329019364099156</v>
      </c>
      <c r="AD203" s="6">
        <v>0</v>
      </c>
    </row>
    <row r="204" spans="1:9" ht="12.75">
      <c r="A204" s="146">
        <f t="shared" si="38"/>
        <v>27</v>
      </c>
      <c r="B204" s="199"/>
      <c r="C204" s="199"/>
      <c r="D204" s="148">
        <f t="shared" si="39"/>
        <v>2.1999999999999993</v>
      </c>
      <c r="E204" s="148">
        <f t="shared" si="43"/>
        <v>140</v>
      </c>
      <c r="F204" s="148">
        <f t="shared" si="40"/>
        <v>740</v>
      </c>
      <c r="G204" s="149">
        <f t="shared" si="45"/>
        <v>0.9999999999999999</v>
      </c>
      <c r="H204" s="153">
        <f t="shared" si="37"/>
        <v>0.01</v>
      </c>
      <c r="I204" s="151">
        <f t="shared" si="42"/>
        <v>4.5</v>
      </c>
    </row>
    <row r="205" spans="1:23" ht="12.75">
      <c r="A205" s="146">
        <f t="shared" si="38"/>
        <v>28</v>
      </c>
      <c r="B205" s="199"/>
      <c r="C205" s="199"/>
      <c r="D205" s="148">
        <f t="shared" si="39"/>
        <v>1.9999999999999993</v>
      </c>
      <c r="E205" s="148">
        <f t="shared" si="43"/>
        <v>142</v>
      </c>
      <c r="F205" s="148">
        <f t="shared" si="40"/>
        <v>730</v>
      </c>
      <c r="G205" s="149">
        <f t="shared" si="45"/>
        <v>0.9999999999999999</v>
      </c>
      <c r="H205" s="153">
        <f t="shared" si="37"/>
        <v>0.01</v>
      </c>
      <c r="I205" s="151">
        <f t="shared" si="42"/>
        <v>5</v>
      </c>
      <c r="V205" s="13"/>
      <c r="W205" s="13"/>
    </row>
    <row r="206" spans="1:23" ht="12.75">
      <c r="A206" s="146">
        <f t="shared" si="38"/>
        <v>29</v>
      </c>
      <c r="B206" s="147"/>
      <c r="C206" s="147"/>
      <c r="D206" s="148">
        <f t="shared" si="39"/>
        <v>1.7999999999999994</v>
      </c>
      <c r="E206" s="148">
        <f t="shared" si="43"/>
        <v>144</v>
      </c>
      <c r="F206" s="148">
        <f>F205-10</f>
        <v>720</v>
      </c>
      <c r="G206" s="149">
        <f t="shared" si="45"/>
        <v>0.9999999999999999</v>
      </c>
      <c r="H206" s="153">
        <f t="shared" si="37"/>
        <v>0.01</v>
      </c>
      <c r="I206" s="151">
        <f t="shared" si="42"/>
        <v>5.5</v>
      </c>
      <c r="V206" s="13"/>
      <c r="W206" s="13"/>
    </row>
    <row r="207" spans="1:23" ht="12.75">
      <c r="A207" s="146">
        <f t="shared" si="38"/>
        <v>30</v>
      </c>
      <c r="B207" s="147"/>
      <c r="C207" s="147"/>
      <c r="D207" s="148">
        <f t="shared" si="39"/>
        <v>1.5999999999999994</v>
      </c>
      <c r="E207" s="148">
        <f t="shared" si="43"/>
        <v>146</v>
      </c>
      <c r="F207" s="148">
        <f t="shared" si="40"/>
        <v>710</v>
      </c>
      <c r="G207" s="149">
        <f t="shared" si="45"/>
        <v>0.9999999999999999</v>
      </c>
      <c r="H207" s="153">
        <f t="shared" si="37"/>
        <v>0.01</v>
      </c>
      <c r="I207" s="151">
        <f t="shared" si="42"/>
        <v>6</v>
      </c>
      <c r="V207" s="13"/>
      <c r="W207" s="13"/>
    </row>
    <row r="208" spans="1:23" ht="12.75">
      <c r="A208" s="146">
        <f t="shared" si="38"/>
        <v>31</v>
      </c>
      <c r="B208" s="143"/>
      <c r="C208" s="143"/>
      <c r="D208" s="148">
        <f t="shared" si="39"/>
        <v>1.3999999999999995</v>
      </c>
      <c r="E208" s="148">
        <f t="shared" si="43"/>
        <v>148</v>
      </c>
      <c r="F208" s="148">
        <f t="shared" si="40"/>
        <v>700</v>
      </c>
      <c r="G208" s="149">
        <f t="shared" si="45"/>
        <v>0.9999999999999999</v>
      </c>
      <c r="H208" s="153">
        <f t="shared" si="37"/>
        <v>0.01</v>
      </c>
      <c r="I208" s="151">
        <v>4</v>
      </c>
      <c r="V208" s="13"/>
      <c r="W208" s="13"/>
    </row>
    <row r="209" spans="1:23" ht="12.75">
      <c r="A209" s="146">
        <f t="shared" si="38"/>
        <v>32</v>
      </c>
      <c r="B209" s="147"/>
      <c r="C209" s="147"/>
      <c r="D209" s="148">
        <f t="shared" si="39"/>
        <v>1.1999999999999995</v>
      </c>
      <c r="E209" s="148">
        <f t="shared" si="43"/>
        <v>150</v>
      </c>
      <c r="F209" s="148">
        <f t="shared" si="40"/>
        <v>690</v>
      </c>
      <c r="G209" s="149">
        <f t="shared" si="45"/>
        <v>0.9999999999999999</v>
      </c>
      <c r="H209" s="153">
        <f t="shared" si="37"/>
        <v>0.01</v>
      </c>
      <c r="I209" s="151">
        <f t="shared" si="42"/>
        <v>4.5</v>
      </c>
      <c r="V209" s="13"/>
      <c r="W209" s="13"/>
    </row>
    <row r="210" spans="1:23" ht="12.75">
      <c r="A210" s="146">
        <f t="shared" si="38"/>
        <v>33</v>
      </c>
      <c r="B210" s="143"/>
      <c r="C210" s="143"/>
      <c r="D210" s="148">
        <f t="shared" si="39"/>
        <v>0.9999999999999996</v>
      </c>
      <c r="E210" s="148">
        <f t="shared" si="43"/>
        <v>152</v>
      </c>
      <c r="F210" s="148">
        <f t="shared" si="40"/>
        <v>680</v>
      </c>
      <c r="G210" s="149">
        <f t="shared" si="45"/>
        <v>0.9999999999999999</v>
      </c>
      <c r="H210" s="153">
        <f t="shared" si="37"/>
        <v>0.01</v>
      </c>
      <c r="I210" s="151">
        <f t="shared" si="42"/>
        <v>5</v>
      </c>
      <c r="V210" s="13"/>
      <c r="W210" s="13"/>
    </row>
    <row r="211" spans="1:23" ht="12.75">
      <c r="A211" s="146">
        <f t="shared" si="38"/>
        <v>34</v>
      </c>
      <c r="B211" s="152"/>
      <c r="C211" s="152"/>
      <c r="D211" s="148">
        <v>3</v>
      </c>
      <c r="E211" s="148">
        <f t="shared" si="43"/>
        <v>154</v>
      </c>
      <c r="F211" s="148">
        <f t="shared" si="40"/>
        <v>670</v>
      </c>
      <c r="G211" s="149">
        <f>G210-0.1</f>
        <v>0.8999999999999999</v>
      </c>
      <c r="H211" s="153">
        <f t="shared" si="37"/>
        <v>0.01</v>
      </c>
      <c r="I211" s="151">
        <f t="shared" si="42"/>
        <v>5.5</v>
      </c>
      <c r="V211" s="13"/>
      <c r="W211" s="13"/>
    </row>
    <row r="212" spans="1:23" ht="12.75">
      <c r="A212" s="146">
        <f t="shared" si="38"/>
        <v>35</v>
      </c>
      <c r="B212" s="152"/>
      <c r="C212" s="152"/>
      <c r="D212" s="148">
        <f t="shared" si="39"/>
        <v>2.8</v>
      </c>
      <c r="E212" s="148">
        <f t="shared" si="43"/>
        <v>156</v>
      </c>
      <c r="F212" s="148">
        <f t="shared" si="40"/>
        <v>660</v>
      </c>
      <c r="G212" s="149">
        <f>G211</f>
        <v>0.8999999999999999</v>
      </c>
      <c r="H212" s="153">
        <f t="shared" si="37"/>
        <v>0.01</v>
      </c>
      <c r="I212" s="151">
        <f t="shared" si="42"/>
        <v>6</v>
      </c>
      <c r="V212" s="13"/>
      <c r="W212" s="13"/>
    </row>
    <row r="213" spans="1:23" ht="12.75">
      <c r="A213" s="146">
        <f t="shared" si="38"/>
        <v>36</v>
      </c>
      <c r="B213" s="147"/>
      <c r="C213" s="147"/>
      <c r="D213" s="148">
        <f t="shared" si="39"/>
        <v>2.5999999999999996</v>
      </c>
      <c r="E213" s="148">
        <f t="shared" si="43"/>
        <v>158</v>
      </c>
      <c r="F213" s="148">
        <f t="shared" si="40"/>
        <v>650</v>
      </c>
      <c r="G213" s="149">
        <f aca="true" t="shared" si="46" ref="G213:G221">G212</f>
        <v>0.8999999999999999</v>
      </c>
      <c r="H213" s="153">
        <f t="shared" si="37"/>
        <v>0.01</v>
      </c>
      <c r="I213" s="151">
        <v>4</v>
      </c>
      <c r="V213" s="13"/>
      <c r="W213" s="13"/>
    </row>
    <row r="214" spans="1:23" ht="12.75">
      <c r="A214" s="146">
        <f t="shared" si="38"/>
        <v>37</v>
      </c>
      <c r="B214" s="143"/>
      <c r="C214" s="143"/>
      <c r="D214" s="148">
        <f t="shared" si="39"/>
        <v>2.3999999999999995</v>
      </c>
      <c r="E214" s="148">
        <f t="shared" si="43"/>
        <v>160</v>
      </c>
      <c r="F214" s="148">
        <f t="shared" si="40"/>
        <v>640</v>
      </c>
      <c r="G214" s="149">
        <f t="shared" si="46"/>
        <v>0.8999999999999999</v>
      </c>
      <c r="H214" s="153">
        <f t="shared" si="37"/>
        <v>0.01</v>
      </c>
      <c r="I214" s="151">
        <f t="shared" si="42"/>
        <v>4.5</v>
      </c>
      <c r="V214" s="13"/>
      <c r="W214" s="13"/>
    </row>
    <row r="215" spans="1:23" ht="12.75">
      <c r="A215" s="146">
        <f t="shared" si="38"/>
        <v>38</v>
      </c>
      <c r="B215" s="152"/>
      <c r="C215" s="152"/>
      <c r="D215" s="148">
        <f t="shared" si="39"/>
        <v>2.1999999999999993</v>
      </c>
      <c r="E215" s="148">
        <f t="shared" si="43"/>
        <v>162</v>
      </c>
      <c r="F215" s="148">
        <f t="shared" si="40"/>
        <v>630</v>
      </c>
      <c r="G215" s="149">
        <f t="shared" si="46"/>
        <v>0.8999999999999999</v>
      </c>
      <c r="H215" s="153">
        <f t="shared" si="37"/>
        <v>0.01</v>
      </c>
      <c r="I215" s="151">
        <f t="shared" si="42"/>
        <v>5</v>
      </c>
      <c r="V215" s="13"/>
      <c r="W215" s="13"/>
    </row>
    <row r="216" spans="1:23" ht="12.75">
      <c r="A216" s="146">
        <f t="shared" si="38"/>
        <v>39</v>
      </c>
      <c r="B216" s="143"/>
      <c r="C216" s="143"/>
      <c r="D216" s="148">
        <f t="shared" si="39"/>
        <v>1.9999999999999993</v>
      </c>
      <c r="E216" s="148">
        <f t="shared" si="43"/>
        <v>164</v>
      </c>
      <c r="F216" s="148">
        <f t="shared" si="40"/>
        <v>620</v>
      </c>
      <c r="G216" s="149">
        <f t="shared" si="46"/>
        <v>0.8999999999999999</v>
      </c>
      <c r="H216" s="153">
        <f t="shared" si="37"/>
        <v>0.01</v>
      </c>
      <c r="I216" s="151">
        <f t="shared" si="42"/>
        <v>5.5</v>
      </c>
      <c r="V216" s="13"/>
      <c r="W216" s="13"/>
    </row>
    <row r="217" spans="1:23" ht="12.75">
      <c r="A217" s="146">
        <f t="shared" si="38"/>
        <v>40</v>
      </c>
      <c r="B217" s="152"/>
      <c r="C217" s="152"/>
      <c r="D217" s="148">
        <f t="shared" si="39"/>
        <v>1.7999999999999994</v>
      </c>
      <c r="E217" s="148">
        <f t="shared" si="43"/>
        <v>166</v>
      </c>
      <c r="F217" s="148">
        <f t="shared" si="40"/>
        <v>610</v>
      </c>
      <c r="G217" s="149">
        <f t="shared" si="46"/>
        <v>0.8999999999999999</v>
      </c>
      <c r="H217" s="153">
        <f t="shared" si="37"/>
        <v>0.01</v>
      </c>
      <c r="I217" s="151">
        <f t="shared" si="42"/>
        <v>6</v>
      </c>
      <c r="V217" s="13"/>
      <c r="W217" s="13"/>
    </row>
    <row r="218" spans="1:23" ht="12.75">
      <c r="A218" s="146">
        <f t="shared" si="38"/>
        <v>41</v>
      </c>
      <c r="B218" s="143"/>
      <c r="C218" s="143"/>
      <c r="D218" s="148">
        <f t="shared" si="39"/>
        <v>1.5999999999999994</v>
      </c>
      <c r="E218" s="148">
        <f t="shared" si="43"/>
        <v>168</v>
      </c>
      <c r="F218" s="148">
        <f t="shared" si="40"/>
        <v>600</v>
      </c>
      <c r="G218" s="149">
        <f t="shared" si="46"/>
        <v>0.8999999999999999</v>
      </c>
      <c r="H218" s="153">
        <f t="shared" si="37"/>
        <v>0.01</v>
      </c>
      <c r="I218" s="151">
        <v>4</v>
      </c>
      <c r="V218" s="13"/>
      <c r="W218" s="13"/>
    </row>
    <row r="219" spans="1:23" ht="12.75">
      <c r="A219" s="146">
        <f t="shared" si="38"/>
        <v>42</v>
      </c>
      <c r="B219" s="143"/>
      <c r="C219" s="143"/>
      <c r="D219" s="148">
        <f t="shared" si="39"/>
        <v>1.3999999999999995</v>
      </c>
      <c r="E219" s="148">
        <f t="shared" si="43"/>
        <v>170</v>
      </c>
      <c r="F219" s="148">
        <f t="shared" si="40"/>
        <v>590</v>
      </c>
      <c r="G219" s="149">
        <f t="shared" si="46"/>
        <v>0.8999999999999999</v>
      </c>
      <c r="H219" s="153">
        <f t="shared" si="37"/>
        <v>0.01</v>
      </c>
      <c r="I219" s="151">
        <f t="shared" si="42"/>
        <v>4.5</v>
      </c>
      <c r="V219" s="13"/>
      <c r="W219" s="13"/>
    </row>
    <row r="220" spans="1:23" ht="12.75">
      <c r="A220" s="146">
        <f t="shared" si="38"/>
        <v>43</v>
      </c>
      <c r="B220" s="143"/>
      <c r="C220" s="143"/>
      <c r="D220" s="148">
        <f t="shared" si="39"/>
        <v>1.1999999999999995</v>
      </c>
      <c r="E220" s="148">
        <v>130</v>
      </c>
      <c r="F220" s="148">
        <f t="shared" si="40"/>
        <v>580</v>
      </c>
      <c r="G220" s="149">
        <f t="shared" si="46"/>
        <v>0.8999999999999999</v>
      </c>
      <c r="H220" s="153">
        <f t="shared" si="37"/>
        <v>0.01</v>
      </c>
      <c r="I220" s="151">
        <f t="shared" si="42"/>
        <v>5</v>
      </c>
      <c r="V220" s="13"/>
      <c r="W220" s="13"/>
    </row>
    <row r="221" spans="1:23" ht="12.75">
      <c r="A221" s="146">
        <f t="shared" si="38"/>
        <v>44</v>
      </c>
      <c r="B221" s="143"/>
      <c r="C221" s="143"/>
      <c r="D221" s="148">
        <f t="shared" si="39"/>
        <v>0.9999999999999996</v>
      </c>
      <c r="E221" s="148">
        <f t="shared" si="43"/>
        <v>132</v>
      </c>
      <c r="F221" s="148">
        <f t="shared" si="40"/>
        <v>570</v>
      </c>
      <c r="G221" s="149">
        <f t="shared" si="46"/>
        <v>0.8999999999999999</v>
      </c>
      <c r="H221" s="153">
        <f t="shared" si="37"/>
        <v>0.01</v>
      </c>
      <c r="I221" s="151">
        <f t="shared" si="42"/>
        <v>5.5</v>
      </c>
      <c r="V221" s="13"/>
      <c r="W221" s="13"/>
    </row>
    <row r="222" spans="1:23" ht="12.75">
      <c r="A222" s="146">
        <f t="shared" si="38"/>
        <v>45</v>
      </c>
      <c r="B222" s="147"/>
      <c r="C222" s="147"/>
      <c r="D222" s="148">
        <v>3</v>
      </c>
      <c r="E222" s="148">
        <f t="shared" si="43"/>
        <v>134</v>
      </c>
      <c r="F222" s="148">
        <f t="shared" si="40"/>
        <v>560</v>
      </c>
      <c r="G222" s="149">
        <f>G221-0.1</f>
        <v>0.7999999999999999</v>
      </c>
      <c r="H222" s="153">
        <f t="shared" si="37"/>
        <v>0.01</v>
      </c>
      <c r="I222" s="151">
        <f t="shared" si="42"/>
        <v>6</v>
      </c>
      <c r="V222" s="13"/>
      <c r="W222" s="13"/>
    </row>
    <row r="223" spans="1:23" ht="12.75">
      <c r="A223" s="146">
        <f t="shared" si="38"/>
        <v>46</v>
      </c>
      <c r="B223" s="147"/>
      <c r="C223" s="147"/>
      <c r="D223" s="148">
        <f t="shared" si="39"/>
        <v>2.8</v>
      </c>
      <c r="E223" s="148">
        <f t="shared" si="43"/>
        <v>136</v>
      </c>
      <c r="F223" s="148">
        <f t="shared" si="40"/>
        <v>550</v>
      </c>
      <c r="G223" s="149">
        <f>G222</f>
        <v>0.7999999999999999</v>
      </c>
      <c r="H223" s="153">
        <f t="shared" si="37"/>
        <v>0.01</v>
      </c>
      <c r="I223" s="151">
        <v>4</v>
      </c>
      <c r="V223" s="13"/>
      <c r="W223" s="13"/>
    </row>
    <row r="224" spans="1:23" ht="12.75">
      <c r="A224" s="146">
        <f t="shared" si="38"/>
        <v>47</v>
      </c>
      <c r="B224" s="154"/>
      <c r="C224" s="154"/>
      <c r="D224" s="148">
        <f t="shared" si="39"/>
        <v>2.5999999999999996</v>
      </c>
      <c r="E224" s="148">
        <f t="shared" si="43"/>
        <v>138</v>
      </c>
      <c r="F224" s="148">
        <f t="shared" si="40"/>
        <v>540</v>
      </c>
      <c r="G224" s="149">
        <f aca="true" t="shared" si="47" ref="G224:G232">G223</f>
        <v>0.7999999999999999</v>
      </c>
      <c r="H224" s="153">
        <f t="shared" si="37"/>
        <v>0.01</v>
      </c>
      <c r="I224" s="151">
        <f t="shared" si="42"/>
        <v>4.5</v>
      </c>
      <c r="V224" s="13"/>
      <c r="W224" s="13"/>
    </row>
    <row r="225" spans="1:23" ht="12.75">
      <c r="A225" s="146">
        <f t="shared" si="38"/>
        <v>48</v>
      </c>
      <c r="B225" s="154"/>
      <c r="C225" s="154"/>
      <c r="D225" s="148">
        <f t="shared" si="39"/>
        <v>2.3999999999999995</v>
      </c>
      <c r="E225" s="148">
        <f t="shared" si="43"/>
        <v>140</v>
      </c>
      <c r="F225" s="148">
        <f t="shared" si="40"/>
        <v>530</v>
      </c>
      <c r="G225" s="149">
        <f t="shared" si="47"/>
        <v>0.7999999999999999</v>
      </c>
      <c r="H225" s="153">
        <f t="shared" si="37"/>
        <v>0.01</v>
      </c>
      <c r="I225" s="151">
        <f t="shared" si="42"/>
        <v>5</v>
      </c>
      <c r="V225" s="13"/>
      <c r="W225" s="13"/>
    </row>
    <row r="226" spans="1:23" ht="12.75">
      <c r="A226" s="146">
        <f t="shared" si="38"/>
        <v>49</v>
      </c>
      <c r="B226" s="147"/>
      <c r="C226" s="147"/>
      <c r="D226" s="148">
        <f t="shared" si="39"/>
        <v>2.1999999999999993</v>
      </c>
      <c r="E226" s="148">
        <f t="shared" si="43"/>
        <v>142</v>
      </c>
      <c r="F226" s="148">
        <f t="shared" si="40"/>
        <v>520</v>
      </c>
      <c r="G226" s="149">
        <f t="shared" si="47"/>
        <v>0.7999999999999999</v>
      </c>
      <c r="H226" s="153">
        <f t="shared" si="37"/>
        <v>0.01</v>
      </c>
      <c r="I226" s="151">
        <f t="shared" si="42"/>
        <v>5.5</v>
      </c>
      <c r="V226" s="13"/>
      <c r="W226" s="13"/>
    </row>
    <row r="227" spans="1:23" ht="12.75">
      <c r="A227" s="146">
        <f t="shared" si="38"/>
        <v>50</v>
      </c>
      <c r="B227" s="147"/>
      <c r="C227" s="147"/>
      <c r="D227" s="148">
        <f t="shared" si="39"/>
        <v>1.9999999999999993</v>
      </c>
      <c r="E227" s="148">
        <f t="shared" si="43"/>
        <v>144</v>
      </c>
      <c r="F227" s="148">
        <f t="shared" si="40"/>
        <v>510</v>
      </c>
      <c r="G227" s="149">
        <f t="shared" si="47"/>
        <v>0.7999999999999999</v>
      </c>
      <c r="H227" s="153">
        <f t="shared" si="37"/>
        <v>0.01</v>
      </c>
      <c r="I227" s="151">
        <f t="shared" si="42"/>
        <v>6</v>
      </c>
      <c r="V227" s="13"/>
      <c r="W227" s="13"/>
    </row>
    <row r="228" spans="1:23" ht="12.75">
      <c r="A228" s="146"/>
      <c r="B228" s="147"/>
      <c r="C228" s="147"/>
      <c r="D228" s="148">
        <f t="shared" si="39"/>
        <v>1.7999999999999994</v>
      </c>
      <c r="E228" s="148">
        <f t="shared" si="43"/>
        <v>146</v>
      </c>
      <c r="F228" s="148">
        <f t="shared" si="40"/>
        <v>500</v>
      </c>
      <c r="G228" s="149">
        <f t="shared" si="47"/>
        <v>0.7999999999999999</v>
      </c>
      <c r="H228" s="153">
        <f t="shared" si="37"/>
        <v>0.01</v>
      </c>
      <c r="I228" s="151">
        <v>4</v>
      </c>
      <c r="V228" s="13"/>
      <c r="W228" s="13"/>
    </row>
    <row r="229" spans="1:23" ht="12.75">
      <c r="A229" s="146"/>
      <c r="B229" s="147"/>
      <c r="C229" s="147"/>
      <c r="D229" s="148">
        <f t="shared" si="39"/>
        <v>1.5999999999999994</v>
      </c>
      <c r="E229" s="148">
        <f t="shared" si="43"/>
        <v>148</v>
      </c>
      <c r="F229" s="148">
        <f t="shared" si="40"/>
        <v>490</v>
      </c>
      <c r="G229" s="149">
        <f t="shared" si="47"/>
        <v>0.7999999999999999</v>
      </c>
      <c r="H229" s="153">
        <f t="shared" si="37"/>
        <v>0.01</v>
      </c>
      <c r="I229" s="151">
        <f t="shared" si="42"/>
        <v>4.5</v>
      </c>
      <c r="V229" s="13"/>
      <c r="W229" s="13"/>
    </row>
    <row r="230" spans="1:23" ht="12.75">
      <c r="A230" s="146"/>
      <c r="B230" s="147"/>
      <c r="C230" s="147"/>
      <c r="D230" s="148">
        <f t="shared" si="39"/>
        <v>1.3999999999999995</v>
      </c>
      <c r="E230" s="148">
        <f t="shared" si="43"/>
        <v>150</v>
      </c>
      <c r="F230" s="148">
        <f t="shared" si="40"/>
        <v>480</v>
      </c>
      <c r="G230" s="149">
        <f t="shared" si="47"/>
        <v>0.7999999999999999</v>
      </c>
      <c r="H230" s="153">
        <f t="shared" si="37"/>
        <v>0.01</v>
      </c>
      <c r="I230" s="151">
        <f t="shared" si="42"/>
        <v>5</v>
      </c>
      <c r="V230" s="13"/>
      <c r="W230" s="13"/>
    </row>
    <row r="231" spans="1:23" ht="12.75">
      <c r="A231" s="146"/>
      <c r="B231" s="147"/>
      <c r="C231" s="147"/>
      <c r="D231" s="148">
        <f t="shared" si="39"/>
        <v>1.1999999999999995</v>
      </c>
      <c r="E231" s="148">
        <f t="shared" si="43"/>
        <v>152</v>
      </c>
      <c r="F231" s="148">
        <f t="shared" si="40"/>
        <v>470</v>
      </c>
      <c r="G231" s="149">
        <f t="shared" si="47"/>
        <v>0.7999999999999999</v>
      </c>
      <c r="H231" s="153">
        <f t="shared" si="37"/>
        <v>0.01</v>
      </c>
      <c r="I231" s="151">
        <f t="shared" si="42"/>
        <v>5.5</v>
      </c>
      <c r="V231" s="13"/>
      <c r="W231" s="13"/>
    </row>
    <row r="232" spans="1:23" ht="12.75">
      <c r="A232" s="146"/>
      <c r="B232" s="147"/>
      <c r="C232" s="147"/>
      <c r="D232" s="148">
        <f t="shared" si="39"/>
        <v>0.9999999999999996</v>
      </c>
      <c r="E232" s="148">
        <f t="shared" si="43"/>
        <v>154</v>
      </c>
      <c r="F232" s="148">
        <f t="shared" si="40"/>
        <v>460</v>
      </c>
      <c r="G232" s="149">
        <f t="shared" si="47"/>
        <v>0.7999999999999999</v>
      </c>
      <c r="H232" s="153">
        <f t="shared" si="37"/>
        <v>0.01</v>
      </c>
      <c r="I232" s="151">
        <f t="shared" si="42"/>
        <v>6</v>
      </c>
      <c r="V232" s="13"/>
      <c r="W232" s="13"/>
    </row>
    <row r="233" spans="1:23" ht="12.75">
      <c r="A233" s="146"/>
      <c r="B233" s="147"/>
      <c r="C233" s="147"/>
      <c r="D233" s="148">
        <v>3</v>
      </c>
      <c r="E233" s="148">
        <f t="shared" si="43"/>
        <v>156</v>
      </c>
      <c r="F233" s="148">
        <f t="shared" si="40"/>
        <v>450</v>
      </c>
      <c r="G233" s="149">
        <f>G232-0.1</f>
        <v>0.7</v>
      </c>
      <c r="H233" s="153">
        <f t="shared" si="37"/>
        <v>0.01</v>
      </c>
      <c r="I233" s="151">
        <v>4</v>
      </c>
      <c r="V233" s="13"/>
      <c r="W233" s="13"/>
    </row>
    <row r="234" spans="1:23" ht="12.75">
      <c r="A234" s="146"/>
      <c r="B234" s="147"/>
      <c r="C234" s="147"/>
      <c r="D234" s="148">
        <f t="shared" si="39"/>
        <v>2.8</v>
      </c>
      <c r="E234" s="148">
        <f t="shared" si="43"/>
        <v>158</v>
      </c>
      <c r="F234" s="148">
        <f t="shared" si="40"/>
        <v>440</v>
      </c>
      <c r="G234" s="149">
        <f>G233</f>
        <v>0.7</v>
      </c>
      <c r="H234" s="153">
        <f t="shared" si="37"/>
        <v>0.01</v>
      </c>
      <c r="I234" s="151">
        <f t="shared" si="42"/>
        <v>4.5</v>
      </c>
      <c r="V234" s="13"/>
      <c r="W234" s="13"/>
    </row>
    <row r="235" spans="1:23" ht="12.75">
      <c r="A235" s="146"/>
      <c r="B235" s="147"/>
      <c r="C235" s="147"/>
      <c r="D235" s="148">
        <f t="shared" si="39"/>
        <v>2.5999999999999996</v>
      </c>
      <c r="E235" s="148">
        <f t="shared" si="43"/>
        <v>160</v>
      </c>
      <c r="F235" s="148">
        <f t="shared" si="40"/>
        <v>430</v>
      </c>
      <c r="G235" s="149">
        <f>G234</f>
        <v>0.7</v>
      </c>
      <c r="H235" s="153">
        <f t="shared" si="37"/>
        <v>0.01</v>
      </c>
      <c r="I235" s="151">
        <f t="shared" si="42"/>
        <v>5</v>
      </c>
      <c r="V235" s="13"/>
      <c r="W235" s="13"/>
    </row>
    <row r="236" spans="1:23" ht="12.75">
      <c r="A236" s="146"/>
      <c r="B236" s="147"/>
      <c r="C236" s="147"/>
      <c r="D236" s="148">
        <f t="shared" si="39"/>
        <v>2.3999999999999995</v>
      </c>
      <c r="E236" s="148">
        <f t="shared" si="43"/>
        <v>162</v>
      </c>
      <c r="F236" s="148">
        <f t="shared" si="40"/>
        <v>420</v>
      </c>
      <c r="G236" s="149">
        <f>G235</f>
        <v>0.7</v>
      </c>
      <c r="H236" s="153">
        <f t="shared" si="37"/>
        <v>0.01</v>
      </c>
      <c r="I236" s="151">
        <f t="shared" si="42"/>
        <v>5.5</v>
      </c>
      <c r="V236" s="13"/>
      <c r="W236" s="13"/>
    </row>
    <row r="237" spans="1:23" ht="13.5" thickBot="1">
      <c r="A237" s="155"/>
      <c r="B237" s="156"/>
      <c r="C237" s="156"/>
      <c r="D237" s="78">
        <f>D236-0.2</f>
        <v>2.1999999999999993</v>
      </c>
      <c r="E237" s="157">
        <f t="shared" si="43"/>
        <v>164</v>
      </c>
      <c r="F237" s="157">
        <f t="shared" si="40"/>
        <v>410</v>
      </c>
      <c r="G237" s="158">
        <f>G236</f>
        <v>0.7</v>
      </c>
      <c r="H237" s="159">
        <f t="shared" si="37"/>
        <v>0.01</v>
      </c>
      <c r="I237" s="160">
        <f t="shared" si="42"/>
        <v>6</v>
      </c>
      <c r="V237" s="13"/>
      <c r="W237" s="13"/>
    </row>
    <row r="238" spans="22:23" ht="12.75">
      <c r="V238" s="13"/>
      <c r="W238" s="13"/>
    </row>
    <row r="239" spans="22:23" ht="13.5" thickBot="1">
      <c r="V239" s="13"/>
      <c r="W239" s="13"/>
    </row>
    <row r="240" spans="1:22" ht="13.5" thickBot="1">
      <c r="A240" s="1" t="s">
        <v>181</v>
      </c>
      <c r="I240" s="9" t="s">
        <v>7</v>
      </c>
      <c r="J240" s="48" t="s">
        <v>96</v>
      </c>
      <c r="K240" s="12" t="s">
        <v>59</v>
      </c>
      <c r="L240" s="11" t="s">
        <v>60</v>
      </c>
      <c r="U240" s="13"/>
      <c r="V240" s="13"/>
    </row>
    <row r="241" spans="1:22" ht="13.5" thickBot="1">
      <c r="A241" s="9" t="s">
        <v>7</v>
      </c>
      <c r="B241" s="48" t="s">
        <v>96</v>
      </c>
      <c r="C241" s="51" t="s">
        <v>97</v>
      </c>
      <c r="D241" s="12" t="s">
        <v>59</v>
      </c>
      <c r="E241" s="11" t="s">
        <v>60</v>
      </c>
      <c r="I241" s="64">
        <v>1</v>
      </c>
      <c r="J241" s="196" t="s">
        <v>10</v>
      </c>
      <c r="K241" s="140">
        <v>10</v>
      </c>
      <c r="L241" s="141">
        <v>0.001</v>
      </c>
      <c r="U241" s="13"/>
      <c r="V241" s="13"/>
    </row>
    <row r="242" spans="1:42" ht="12.75">
      <c r="A242" s="136">
        <v>1</v>
      </c>
      <c r="B242" s="7" t="s">
        <v>264</v>
      </c>
      <c r="C242" s="7" t="s">
        <v>261</v>
      </c>
      <c r="D242" s="137">
        <v>20</v>
      </c>
      <c r="E242" s="139">
        <v>0.003</v>
      </c>
      <c r="G242" s="20" t="s">
        <v>61</v>
      </c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</row>
    <row r="243" spans="1:42" ht="12.75">
      <c r="A243" s="146">
        <f>A242+1</f>
        <v>2</v>
      </c>
      <c r="B243" s="3" t="s">
        <v>265</v>
      </c>
      <c r="C243" s="3" t="s">
        <v>285</v>
      </c>
      <c r="D243" s="148">
        <f>D242-0.5</f>
        <v>19.5</v>
      </c>
      <c r="E243" s="151">
        <f>E242</f>
        <v>0.003</v>
      </c>
      <c r="G243" s="21"/>
      <c r="H243" s="22">
        <v>1</v>
      </c>
      <c r="I243" s="23">
        <v>1</v>
      </c>
      <c r="J243" s="23">
        <f>I243</f>
        <v>1</v>
      </c>
      <c r="K243" s="23">
        <f aca="true" t="shared" si="48" ref="K243:T243">J243</f>
        <v>1</v>
      </c>
      <c r="L243" s="23">
        <f t="shared" si="48"/>
        <v>1</v>
      </c>
      <c r="M243" s="23">
        <f t="shared" si="48"/>
        <v>1</v>
      </c>
      <c r="N243" s="23">
        <f t="shared" si="48"/>
        <v>1</v>
      </c>
      <c r="O243" s="23">
        <f t="shared" si="48"/>
        <v>1</v>
      </c>
      <c r="P243" s="23">
        <f t="shared" si="48"/>
        <v>1</v>
      </c>
      <c r="Q243" s="23">
        <f t="shared" si="48"/>
        <v>1</v>
      </c>
      <c r="R243" s="23">
        <f t="shared" si="48"/>
        <v>1</v>
      </c>
      <c r="S243" s="23">
        <f t="shared" si="48"/>
        <v>1</v>
      </c>
      <c r="T243" s="23">
        <f t="shared" si="48"/>
        <v>1</v>
      </c>
      <c r="U243" s="24">
        <v>1</v>
      </c>
      <c r="V243" s="24">
        <v>0.3</v>
      </c>
      <c r="W243" s="22">
        <v>0.3</v>
      </c>
      <c r="X243" s="22">
        <v>0.28</v>
      </c>
      <c r="Y243" s="22">
        <v>0.25</v>
      </c>
      <c r="Z243" s="22">
        <v>0.2</v>
      </c>
      <c r="AA243" s="22">
        <v>0.15</v>
      </c>
      <c r="AB243" s="22">
        <v>0.12</v>
      </c>
      <c r="AC243" s="22">
        <v>0.1</v>
      </c>
      <c r="AD243" s="23">
        <v>0</v>
      </c>
      <c r="AE243" s="23">
        <f>AD243</f>
        <v>0</v>
      </c>
      <c r="AF243" s="23">
        <f aca="true" t="shared" si="49" ref="AF243:AO243">AE243</f>
        <v>0</v>
      </c>
      <c r="AG243" s="23">
        <f t="shared" si="49"/>
        <v>0</v>
      </c>
      <c r="AH243" s="23">
        <f t="shared" si="49"/>
        <v>0</v>
      </c>
      <c r="AI243" s="23">
        <f t="shared" si="49"/>
        <v>0</v>
      </c>
      <c r="AJ243" s="23">
        <f t="shared" si="49"/>
        <v>0</v>
      </c>
      <c r="AK243" s="23">
        <f t="shared" si="49"/>
        <v>0</v>
      </c>
      <c r="AL243" s="23">
        <f t="shared" si="49"/>
        <v>0</v>
      </c>
      <c r="AM243" s="23">
        <f t="shared" si="49"/>
        <v>0</v>
      </c>
      <c r="AN243" s="23">
        <f t="shared" si="49"/>
        <v>0</v>
      </c>
      <c r="AO243" s="23">
        <f t="shared" si="49"/>
        <v>0</v>
      </c>
      <c r="AP243" s="22">
        <v>0</v>
      </c>
    </row>
    <row r="244" spans="1:42" ht="12.75">
      <c r="A244" s="146">
        <f aca="true" t="shared" si="50" ref="A244:A291">A243+1</f>
        <v>3</v>
      </c>
      <c r="B244" s="3" t="s">
        <v>266</v>
      </c>
      <c r="C244" s="3" t="s">
        <v>197</v>
      </c>
      <c r="D244" s="148">
        <f aca="true" t="shared" si="51" ref="D244:D261">D243-0.5</f>
        <v>19</v>
      </c>
      <c r="E244" s="151">
        <f aca="true" t="shared" si="52" ref="E244:E262">E243</f>
        <v>0.003</v>
      </c>
      <c r="G244" s="21"/>
      <c r="H244" s="22">
        <v>0.95</v>
      </c>
      <c r="I244" s="25">
        <v>0.95</v>
      </c>
      <c r="J244" s="25">
        <v>0.95</v>
      </c>
      <c r="K244" s="25">
        <v>0.95</v>
      </c>
      <c r="L244" s="25">
        <v>0.95</v>
      </c>
      <c r="M244" s="25">
        <v>0.95</v>
      </c>
      <c r="N244" s="25">
        <v>0.95</v>
      </c>
      <c r="O244" s="25">
        <v>0.95</v>
      </c>
      <c r="P244" s="25">
        <v>0.95</v>
      </c>
      <c r="Q244" s="25">
        <v>0.95</v>
      </c>
      <c r="R244" s="25">
        <v>0.95</v>
      </c>
      <c r="S244" s="25">
        <v>0.95</v>
      </c>
      <c r="T244" s="25">
        <v>0.95</v>
      </c>
      <c r="U244" s="24">
        <v>0.95</v>
      </c>
      <c r="V244" s="24">
        <v>0.3</v>
      </c>
      <c r="W244" s="25">
        <v>0.3</v>
      </c>
      <c r="X244" s="25">
        <v>0.28</v>
      </c>
      <c r="Y244" s="25">
        <v>0.25</v>
      </c>
      <c r="Z244" s="25">
        <v>0.2</v>
      </c>
      <c r="AA244" s="25">
        <v>0.15</v>
      </c>
      <c r="AB244" s="25">
        <v>0.12</v>
      </c>
      <c r="AC244" s="25">
        <v>0.1</v>
      </c>
      <c r="AD244" s="25">
        <v>0.05</v>
      </c>
      <c r="AE244" s="25">
        <v>0.05</v>
      </c>
      <c r="AF244" s="25">
        <v>0.05</v>
      </c>
      <c r="AG244" s="25">
        <v>0.05</v>
      </c>
      <c r="AH244" s="25">
        <v>0.05</v>
      </c>
      <c r="AI244" s="25">
        <v>0.05</v>
      </c>
      <c r="AJ244" s="25">
        <v>0.05</v>
      </c>
      <c r="AK244" s="25">
        <v>0.05</v>
      </c>
      <c r="AL244" s="25">
        <v>0.05</v>
      </c>
      <c r="AM244" s="25">
        <v>0.05</v>
      </c>
      <c r="AN244" s="25">
        <v>0.05</v>
      </c>
      <c r="AO244" s="25">
        <v>0.05</v>
      </c>
      <c r="AP244" s="22">
        <v>0.05</v>
      </c>
    </row>
    <row r="245" spans="1:42" ht="12.75">
      <c r="A245" s="146">
        <f t="shared" si="50"/>
        <v>4</v>
      </c>
      <c r="B245" s="3" t="s">
        <v>267</v>
      </c>
      <c r="C245" s="3" t="s">
        <v>286</v>
      </c>
      <c r="D245" s="148">
        <f t="shared" si="51"/>
        <v>18.5</v>
      </c>
      <c r="E245" s="151">
        <f t="shared" si="52"/>
        <v>0.003</v>
      </c>
      <c r="G245" s="21"/>
      <c r="H245" s="22">
        <v>0.9</v>
      </c>
      <c r="I245" s="25">
        <v>0.9</v>
      </c>
      <c r="J245" s="25">
        <v>0.9</v>
      </c>
      <c r="K245" s="25">
        <v>0.9</v>
      </c>
      <c r="L245" s="25">
        <v>0.9</v>
      </c>
      <c r="M245" s="25">
        <v>0.9</v>
      </c>
      <c r="N245" s="25">
        <v>0.9</v>
      </c>
      <c r="O245" s="25">
        <v>0.9</v>
      </c>
      <c r="P245" s="25">
        <v>0.9</v>
      </c>
      <c r="Q245" s="25">
        <v>0.9</v>
      </c>
      <c r="R245" s="25">
        <v>0.9</v>
      </c>
      <c r="S245" s="25">
        <v>0.9</v>
      </c>
      <c r="T245" s="25">
        <v>0.9</v>
      </c>
      <c r="U245" s="24">
        <v>0.9</v>
      </c>
      <c r="V245" s="24">
        <v>0.3</v>
      </c>
      <c r="W245" s="25">
        <v>0.3</v>
      </c>
      <c r="X245" s="25">
        <v>0.28</v>
      </c>
      <c r="Y245" s="25">
        <v>0.25</v>
      </c>
      <c r="Z245" s="25">
        <v>0.2</v>
      </c>
      <c r="AA245" s="25">
        <v>0.15</v>
      </c>
      <c r="AB245" s="25">
        <v>0.12</v>
      </c>
      <c r="AC245" s="25">
        <v>0.1</v>
      </c>
      <c r="AD245" s="25">
        <v>0.1</v>
      </c>
      <c r="AE245" s="25">
        <v>0.1</v>
      </c>
      <c r="AF245" s="25">
        <v>0.1</v>
      </c>
      <c r="AG245" s="25">
        <v>0.1</v>
      </c>
      <c r="AH245" s="25">
        <v>0.1</v>
      </c>
      <c r="AI245" s="25">
        <v>0.1</v>
      </c>
      <c r="AJ245" s="25">
        <v>0.1</v>
      </c>
      <c r="AK245" s="25">
        <v>0.1</v>
      </c>
      <c r="AL245" s="25">
        <v>0.1</v>
      </c>
      <c r="AM245" s="25">
        <v>0.1</v>
      </c>
      <c r="AN245" s="25">
        <v>0.1</v>
      </c>
      <c r="AO245" s="25">
        <v>0.1</v>
      </c>
      <c r="AP245" s="22">
        <v>0.1</v>
      </c>
    </row>
    <row r="246" spans="1:42" ht="12.75">
      <c r="A246" s="146">
        <f t="shared" si="50"/>
        <v>5</v>
      </c>
      <c r="B246" s="3" t="s">
        <v>268</v>
      </c>
      <c r="C246" s="3" t="s">
        <v>287</v>
      </c>
      <c r="D246" s="148">
        <f t="shared" si="51"/>
        <v>18</v>
      </c>
      <c r="E246" s="151">
        <f t="shared" si="52"/>
        <v>0.003</v>
      </c>
      <c r="G246" s="21"/>
      <c r="H246" s="22">
        <v>0.85</v>
      </c>
      <c r="I246" s="25">
        <v>0.85</v>
      </c>
      <c r="J246" s="25">
        <v>0.85</v>
      </c>
      <c r="K246" s="25">
        <v>0.85</v>
      </c>
      <c r="L246" s="25">
        <v>0.85</v>
      </c>
      <c r="M246" s="25">
        <v>0.85</v>
      </c>
      <c r="N246" s="25">
        <v>0.85</v>
      </c>
      <c r="O246" s="25">
        <v>0.85</v>
      </c>
      <c r="P246" s="25">
        <v>0.85</v>
      </c>
      <c r="Q246" s="25">
        <v>0.85</v>
      </c>
      <c r="R246" s="25">
        <v>0.85</v>
      </c>
      <c r="S246" s="25">
        <v>0.85</v>
      </c>
      <c r="T246" s="25">
        <v>0.85</v>
      </c>
      <c r="U246" s="24">
        <v>0.85</v>
      </c>
      <c r="V246" s="24">
        <v>0.3</v>
      </c>
      <c r="W246" s="25">
        <v>0.3</v>
      </c>
      <c r="X246" s="25">
        <v>0.28</v>
      </c>
      <c r="Y246" s="25">
        <v>0.25</v>
      </c>
      <c r="Z246" s="25">
        <v>0.2</v>
      </c>
      <c r="AA246" s="25">
        <v>0.15</v>
      </c>
      <c r="AB246" s="25">
        <v>0.2</v>
      </c>
      <c r="AC246" s="25">
        <v>0.2</v>
      </c>
      <c r="AD246" s="25">
        <v>0.2</v>
      </c>
      <c r="AE246" s="25">
        <v>0.2</v>
      </c>
      <c r="AF246" s="25">
        <v>0.2</v>
      </c>
      <c r="AG246" s="25">
        <v>0.2</v>
      </c>
      <c r="AH246" s="25">
        <v>0.2</v>
      </c>
      <c r="AI246" s="25">
        <v>0.2</v>
      </c>
      <c r="AJ246" s="25">
        <v>0.2</v>
      </c>
      <c r="AK246" s="25">
        <v>0.2</v>
      </c>
      <c r="AL246" s="25">
        <v>0.2</v>
      </c>
      <c r="AM246" s="25">
        <v>0.2</v>
      </c>
      <c r="AN246" s="25">
        <v>0.2</v>
      </c>
      <c r="AO246" s="25">
        <v>0.2</v>
      </c>
      <c r="AP246" s="22">
        <v>0.2</v>
      </c>
    </row>
    <row r="247" spans="1:42" ht="12.75">
      <c r="A247" s="146">
        <f t="shared" si="50"/>
        <v>6</v>
      </c>
      <c r="B247" s="3" t="s">
        <v>269</v>
      </c>
      <c r="C247" s="3" t="s">
        <v>288</v>
      </c>
      <c r="D247" s="148">
        <f t="shared" si="51"/>
        <v>17.5</v>
      </c>
      <c r="E247" s="151">
        <f t="shared" si="52"/>
        <v>0.003</v>
      </c>
      <c r="G247" s="21"/>
      <c r="H247" s="22">
        <v>0.75</v>
      </c>
      <c r="I247" s="25">
        <v>0.75</v>
      </c>
      <c r="J247" s="25">
        <v>0.75</v>
      </c>
      <c r="K247" s="25">
        <v>0.75</v>
      </c>
      <c r="L247" s="25">
        <v>0.75</v>
      </c>
      <c r="M247" s="25">
        <v>0.75</v>
      </c>
      <c r="N247" s="25">
        <v>0.75</v>
      </c>
      <c r="O247" s="25">
        <v>0.75</v>
      </c>
      <c r="P247" s="25">
        <v>0.75</v>
      </c>
      <c r="Q247" s="25">
        <v>0.75</v>
      </c>
      <c r="R247" s="25">
        <v>0.75</v>
      </c>
      <c r="S247" s="25">
        <v>0.75</v>
      </c>
      <c r="T247" s="25">
        <v>0.75</v>
      </c>
      <c r="U247" s="24">
        <v>0.75</v>
      </c>
      <c r="V247" s="24">
        <v>0.32</v>
      </c>
      <c r="W247" s="25">
        <v>0.32</v>
      </c>
      <c r="X247" s="25">
        <v>0.3</v>
      </c>
      <c r="Y247" s="25">
        <v>0.3</v>
      </c>
      <c r="Z247" s="25">
        <v>0.3</v>
      </c>
      <c r="AA247" s="25">
        <v>0.3</v>
      </c>
      <c r="AB247" s="25">
        <v>0.3</v>
      </c>
      <c r="AC247" s="25">
        <v>0.3</v>
      </c>
      <c r="AD247" s="25">
        <v>0.3</v>
      </c>
      <c r="AE247" s="25">
        <v>0.3</v>
      </c>
      <c r="AF247" s="25">
        <v>0.3</v>
      </c>
      <c r="AG247" s="25">
        <v>0.3</v>
      </c>
      <c r="AH247" s="25">
        <v>0.3</v>
      </c>
      <c r="AI247" s="25">
        <v>0.3</v>
      </c>
      <c r="AJ247" s="25">
        <v>0.3</v>
      </c>
      <c r="AK247" s="25">
        <v>0.3</v>
      </c>
      <c r="AL247" s="25">
        <v>0.3</v>
      </c>
      <c r="AM247" s="25">
        <v>0.3</v>
      </c>
      <c r="AN247" s="25">
        <v>0.3</v>
      </c>
      <c r="AO247" s="25">
        <v>0.3</v>
      </c>
      <c r="AP247" s="22">
        <v>0.3</v>
      </c>
    </row>
    <row r="248" spans="1:42" ht="12.75">
      <c r="A248" s="146">
        <f t="shared" si="50"/>
        <v>7</v>
      </c>
      <c r="B248" s="3" t="s">
        <v>201</v>
      </c>
      <c r="C248" s="3" t="s">
        <v>261</v>
      </c>
      <c r="D248" s="148">
        <f t="shared" si="51"/>
        <v>17</v>
      </c>
      <c r="E248" s="151">
        <f t="shared" si="52"/>
        <v>0.003</v>
      </c>
      <c r="G248" s="21"/>
      <c r="H248" s="22">
        <v>0.7</v>
      </c>
      <c r="I248" s="25">
        <v>0.7</v>
      </c>
      <c r="J248" s="25">
        <v>0.7</v>
      </c>
      <c r="K248" s="25">
        <v>0.7</v>
      </c>
      <c r="L248" s="25">
        <v>0.7</v>
      </c>
      <c r="M248" s="25">
        <v>0.7</v>
      </c>
      <c r="N248" s="25">
        <v>0.7</v>
      </c>
      <c r="O248" s="25">
        <v>0.7</v>
      </c>
      <c r="P248" s="25">
        <v>0.7</v>
      </c>
      <c r="Q248" s="25">
        <v>0.7</v>
      </c>
      <c r="R248" s="25">
        <v>0.7</v>
      </c>
      <c r="S248" s="25">
        <v>0.7</v>
      </c>
      <c r="T248" s="25">
        <v>0.7</v>
      </c>
      <c r="U248" s="222">
        <v>0.5</v>
      </c>
      <c r="V248" s="222"/>
      <c r="W248" s="25">
        <v>0.35</v>
      </c>
      <c r="X248" s="25">
        <v>0.32</v>
      </c>
      <c r="Y248" s="25">
        <v>0.32</v>
      </c>
      <c r="Z248" s="25">
        <v>0.32</v>
      </c>
      <c r="AA248" s="25">
        <v>0.32</v>
      </c>
      <c r="AB248" s="25">
        <v>0.32</v>
      </c>
      <c r="AC248" s="25">
        <v>0.32</v>
      </c>
      <c r="AD248" s="25">
        <v>0.32</v>
      </c>
      <c r="AE248" s="25">
        <v>0.32</v>
      </c>
      <c r="AF248" s="25">
        <v>0.32</v>
      </c>
      <c r="AG248" s="25">
        <v>0.32</v>
      </c>
      <c r="AH248" s="25">
        <v>0.32</v>
      </c>
      <c r="AI248" s="25">
        <v>0.32</v>
      </c>
      <c r="AJ248" s="25">
        <v>0.32</v>
      </c>
      <c r="AK248" s="25">
        <v>0.32</v>
      </c>
      <c r="AL248" s="25">
        <v>0.32</v>
      </c>
      <c r="AM248" s="25">
        <v>0.32</v>
      </c>
      <c r="AN248" s="25">
        <v>0.32</v>
      </c>
      <c r="AO248" s="25">
        <v>0.32</v>
      </c>
      <c r="AP248" s="22">
        <v>0.32</v>
      </c>
    </row>
    <row r="249" spans="1:42" ht="12.75">
      <c r="A249" s="146">
        <f t="shared" si="50"/>
        <v>8</v>
      </c>
      <c r="B249" s="3" t="s">
        <v>270</v>
      </c>
      <c r="C249" s="3" t="s">
        <v>289</v>
      </c>
      <c r="D249" s="148">
        <f t="shared" si="51"/>
        <v>16.5</v>
      </c>
      <c r="E249" s="151">
        <f t="shared" si="52"/>
        <v>0.003</v>
      </c>
      <c r="G249" s="21"/>
      <c r="H249" s="22">
        <v>0.65</v>
      </c>
      <c r="I249" s="25">
        <v>0.65</v>
      </c>
      <c r="J249" s="25">
        <v>0.65</v>
      </c>
      <c r="K249" s="25">
        <v>0.65</v>
      </c>
      <c r="L249" s="25">
        <v>0.65</v>
      </c>
      <c r="M249" s="25">
        <v>0.65</v>
      </c>
      <c r="N249" s="25">
        <v>0.65</v>
      </c>
      <c r="O249" s="25">
        <v>0.65</v>
      </c>
      <c r="P249" s="25">
        <v>0.65</v>
      </c>
      <c r="Q249" s="25">
        <v>0.65</v>
      </c>
      <c r="R249" s="25">
        <v>0.65</v>
      </c>
      <c r="S249" s="25">
        <v>0.65</v>
      </c>
      <c r="T249" s="25">
        <v>0.65</v>
      </c>
      <c r="U249" s="223">
        <v>0.5</v>
      </c>
      <c r="V249" s="223"/>
      <c r="W249" s="25">
        <v>0.4</v>
      </c>
      <c r="X249" s="25">
        <v>0.35</v>
      </c>
      <c r="Y249" s="25">
        <v>0.35</v>
      </c>
      <c r="Z249" s="25">
        <v>0.35</v>
      </c>
      <c r="AA249" s="25">
        <v>0.35</v>
      </c>
      <c r="AB249" s="25">
        <v>0.35</v>
      </c>
      <c r="AC249" s="25">
        <v>0.35</v>
      </c>
      <c r="AD249" s="25">
        <v>0.35</v>
      </c>
      <c r="AE249" s="25">
        <v>0.35</v>
      </c>
      <c r="AF249" s="25">
        <v>0.35</v>
      </c>
      <c r="AG249" s="25">
        <v>0.35</v>
      </c>
      <c r="AH249" s="25">
        <v>0.35</v>
      </c>
      <c r="AI249" s="25">
        <v>0.35</v>
      </c>
      <c r="AJ249" s="25">
        <v>0.35</v>
      </c>
      <c r="AK249" s="25">
        <v>0.35</v>
      </c>
      <c r="AL249" s="25">
        <v>0.35</v>
      </c>
      <c r="AM249" s="25">
        <v>0.35</v>
      </c>
      <c r="AN249" s="25">
        <v>0.35</v>
      </c>
      <c r="AO249" s="25">
        <v>0.35</v>
      </c>
      <c r="AP249" s="22">
        <v>0.35</v>
      </c>
    </row>
    <row r="250" spans="1:42" ht="12.75">
      <c r="A250" s="146">
        <f t="shared" si="50"/>
        <v>9</v>
      </c>
      <c r="B250" s="3" t="s">
        <v>271</v>
      </c>
      <c r="C250" s="3" t="s">
        <v>290</v>
      </c>
      <c r="D250" s="148">
        <f t="shared" si="51"/>
        <v>16</v>
      </c>
      <c r="E250" s="151">
        <f t="shared" si="52"/>
        <v>0.003</v>
      </c>
      <c r="G250" s="21"/>
      <c r="H250" s="22">
        <v>0.6</v>
      </c>
      <c r="I250" s="25">
        <v>0.6</v>
      </c>
      <c r="J250" s="25">
        <v>0.6</v>
      </c>
      <c r="K250" s="25">
        <v>0.6</v>
      </c>
      <c r="L250" s="25">
        <v>0.6</v>
      </c>
      <c r="M250" s="25">
        <v>0.6</v>
      </c>
      <c r="N250" s="25">
        <v>0.6</v>
      </c>
      <c r="O250" s="25">
        <v>0.6</v>
      </c>
      <c r="P250" s="25">
        <v>0.6</v>
      </c>
      <c r="Q250" s="25">
        <v>0.6</v>
      </c>
      <c r="R250" s="25">
        <v>0.6</v>
      </c>
      <c r="S250" s="25">
        <v>0.6</v>
      </c>
      <c r="T250" s="25">
        <v>0.6</v>
      </c>
      <c r="U250" s="223">
        <v>0.5</v>
      </c>
      <c r="V250" s="223"/>
      <c r="W250" s="25">
        <v>0.4</v>
      </c>
      <c r="X250" s="25">
        <v>0.38</v>
      </c>
      <c r="Y250" s="25">
        <v>0.38</v>
      </c>
      <c r="Z250" s="25">
        <v>0.38</v>
      </c>
      <c r="AA250" s="25">
        <v>0.38</v>
      </c>
      <c r="AB250" s="25">
        <v>0.38</v>
      </c>
      <c r="AC250" s="25">
        <v>0.38</v>
      </c>
      <c r="AD250" s="25">
        <v>0.38</v>
      </c>
      <c r="AE250" s="25">
        <v>0.38</v>
      </c>
      <c r="AF250" s="25">
        <v>0.38</v>
      </c>
      <c r="AG250" s="25">
        <v>0.38</v>
      </c>
      <c r="AH250" s="25">
        <v>0.38</v>
      </c>
      <c r="AI250" s="25">
        <v>0.38</v>
      </c>
      <c r="AJ250" s="25">
        <v>0.38</v>
      </c>
      <c r="AK250" s="25">
        <v>0.38</v>
      </c>
      <c r="AL250" s="25">
        <v>0.38</v>
      </c>
      <c r="AM250" s="25">
        <v>0.38</v>
      </c>
      <c r="AN250" s="25">
        <v>0.38</v>
      </c>
      <c r="AO250" s="25">
        <v>0.38</v>
      </c>
      <c r="AP250" s="22">
        <v>0.38</v>
      </c>
    </row>
    <row r="251" spans="1:42" ht="12.75">
      <c r="A251" s="146">
        <f t="shared" si="50"/>
        <v>10</v>
      </c>
      <c r="B251" s="3" t="s">
        <v>272</v>
      </c>
      <c r="C251" s="3" t="s">
        <v>291</v>
      </c>
      <c r="D251" s="148">
        <f t="shared" si="51"/>
        <v>15.5</v>
      </c>
      <c r="E251" s="151">
        <f t="shared" si="52"/>
        <v>0.003</v>
      </c>
      <c r="G251" s="21"/>
      <c r="H251" s="22">
        <v>0.55</v>
      </c>
      <c r="I251" s="25">
        <v>0.55</v>
      </c>
      <c r="J251" s="25">
        <v>0.55</v>
      </c>
      <c r="K251" s="25">
        <v>0.55</v>
      </c>
      <c r="L251" s="25">
        <v>0.55</v>
      </c>
      <c r="M251" s="25">
        <v>0.55</v>
      </c>
      <c r="N251" s="25">
        <v>0.55</v>
      </c>
      <c r="O251" s="25">
        <v>0.55</v>
      </c>
      <c r="P251" s="25">
        <v>0.55</v>
      </c>
      <c r="Q251" s="25">
        <v>0.55</v>
      </c>
      <c r="R251" s="25">
        <v>0.55</v>
      </c>
      <c r="S251" s="25">
        <v>0.55</v>
      </c>
      <c r="T251" s="25">
        <v>0.55</v>
      </c>
      <c r="U251" s="223">
        <v>0.5</v>
      </c>
      <c r="V251" s="223"/>
      <c r="W251" s="25">
        <v>0.4</v>
      </c>
      <c r="X251" s="25">
        <v>0.4</v>
      </c>
      <c r="Y251" s="25">
        <v>0.4</v>
      </c>
      <c r="Z251" s="25">
        <v>0.4</v>
      </c>
      <c r="AA251" s="25">
        <v>0.4</v>
      </c>
      <c r="AB251" s="25">
        <v>0.4</v>
      </c>
      <c r="AC251" s="25">
        <v>0.4</v>
      </c>
      <c r="AD251" s="25">
        <v>0.4</v>
      </c>
      <c r="AE251" s="25">
        <v>0.4</v>
      </c>
      <c r="AF251" s="25">
        <v>0.4</v>
      </c>
      <c r="AG251" s="25">
        <v>0.4</v>
      </c>
      <c r="AH251" s="25">
        <v>0.4</v>
      </c>
      <c r="AI251" s="25">
        <v>0.4</v>
      </c>
      <c r="AJ251" s="25">
        <v>0.4</v>
      </c>
      <c r="AK251" s="25">
        <v>0.4</v>
      </c>
      <c r="AL251" s="25">
        <v>0.4</v>
      </c>
      <c r="AM251" s="25">
        <v>0.4</v>
      </c>
      <c r="AN251" s="25">
        <v>0.4</v>
      </c>
      <c r="AO251" s="25">
        <v>0.4</v>
      </c>
      <c r="AP251" s="22">
        <v>0.4</v>
      </c>
    </row>
    <row r="252" spans="1:42" ht="12.75">
      <c r="A252" s="146">
        <f t="shared" si="50"/>
        <v>11</v>
      </c>
      <c r="B252" s="3" t="s">
        <v>273</v>
      </c>
      <c r="C252" s="3" t="s">
        <v>262</v>
      </c>
      <c r="D252" s="148">
        <f t="shared" si="51"/>
        <v>15</v>
      </c>
      <c r="E252" s="151">
        <f t="shared" si="52"/>
        <v>0.003</v>
      </c>
      <c r="G252" s="21"/>
      <c r="H252" s="22">
        <v>0.55</v>
      </c>
      <c r="I252" s="22">
        <v>0.55</v>
      </c>
      <c r="J252" s="22">
        <v>0.55</v>
      </c>
      <c r="K252" s="22">
        <v>0.55</v>
      </c>
      <c r="L252" s="22">
        <v>0.55</v>
      </c>
      <c r="M252" s="22">
        <v>0.55</v>
      </c>
      <c r="N252" s="22">
        <v>0.55</v>
      </c>
      <c r="O252" s="22">
        <v>0.55</v>
      </c>
      <c r="P252" s="22">
        <v>0.55</v>
      </c>
      <c r="Q252" s="22">
        <v>0.55</v>
      </c>
      <c r="R252" s="22">
        <v>0.55</v>
      </c>
      <c r="S252" s="22">
        <v>0.55</v>
      </c>
      <c r="T252" s="22">
        <v>0.55</v>
      </c>
      <c r="U252" s="222">
        <f>T252+1</f>
        <v>1.55</v>
      </c>
      <c r="V252" s="222"/>
      <c r="W252" s="22">
        <v>0.4</v>
      </c>
      <c r="X252" s="22">
        <v>0.4</v>
      </c>
      <c r="Y252" s="22">
        <v>0.4</v>
      </c>
      <c r="Z252" s="22">
        <v>0.4</v>
      </c>
      <c r="AA252" s="22">
        <v>0.4</v>
      </c>
      <c r="AB252" s="22">
        <v>0.4</v>
      </c>
      <c r="AC252" s="22">
        <v>0.4</v>
      </c>
      <c r="AD252" s="22">
        <v>0.4</v>
      </c>
      <c r="AE252" s="22">
        <v>0.4</v>
      </c>
      <c r="AF252" s="22">
        <v>0.4</v>
      </c>
      <c r="AG252" s="22">
        <v>0.4</v>
      </c>
      <c r="AH252" s="22">
        <v>0.4</v>
      </c>
      <c r="AI252" s="22">
        <v>0.4</v>
      </c>
      <c r="AJ252" s="22">
        <v>0.4</v>
      </c>
      <c r="AK252" s="22">
        <v>0.4</v>
      </c>
      <c r="AL252" s="22">
        <v>0.4</v>
      </c>
      <c r="AM252" s="22">
        <v>0.4</v>
      </c>
      <c r="AN252" s="22">
        <v>0.4</v>
      </c>
      <c r="AO252" s="22">
        <v>0.4</v>
      </c>
      <c r="AP252" s="22">
        <v>0.4</v>
      </c>
    </row>
    <row r="253" spans="1:42" ht="12.75">
      <c r="A253" s="146">
        <f t="shared" si="50"/>
        <v>12</v>
      </c>
      <c r="B253" s="3" t="s">
        <v>274</v>
      </c>
      <c r="C253" s="3" t="s">
        <v>292</v>
      </c>
      <c r="D253" s="148">
        <f t="shared" si="51"/>
        <v>14.5</v>
      </c>
      <c r="E253" s="151">
        <f t="shared" si="52"/>
        <v>0.003</v>
      </c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</row>
    <row r="254" spans="1:42" ht="12.75">
      <c r="A254" s="146">
        <f t="shared" si="50"/>
        <v>13</v>
      </c>
      <c r="B254" s="3" t="s">
        <v>275</v>
      </c>
      <c r="C254" s="3" t="s">
        <v>293</v>
      </c>
      <c r="D254" s="148">
        <f t="shared" si="51"/>
        <v>14</v>
      </c>
      <c r="E254" s="151">
        <f t="shared" si="52"/>
        <v>0.003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</row>
    <row r="255" spans="1:78" ht="12.75">
      <c r="A255" s="146">
        <f t="shared" si="50"/>
        <v>14</v>
      </c>
      <c r="B255" s="3" t="s">
        <v>276</v>
      </c>
      <c r="C255" s="3" t="s">
        <v>294</v>
      </c>
      <c r="D255" s="148">
        <f t="shared" si="51"/>
        <v>13.5</v>
      </c>
      <c r="E255" s="151">
        <f t="shared" si="52"/>
        <v>0.003</v>
      </c>
      <c r="G255" s="20" t="s">
        <v>62</v>
      </c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R255" s="20" t="s">
        <v>63</v>
      </c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</row>
    <row r="256" spans="1:78" ht="12.75">
      <c r="A256" s="146">
        <f t="shared" si="50"/>
        <v>15</v>
      </c>
      <c r="B256" s="3" t="s">
        <v>277</v>
      </c>
      <c r="C256" s="3" t="s">
        <v>295</v>
      </c>
      <c r="D256" s="148">
        <f t="shared" si="51"/>
        <v>13</v>
      </c>
      <c r="E256" s="151">
        <f t="shared" si="52"/>
        <v>0.003</v>
      </c>
      <c r="G256" s="21"/>
      <c r="H256" s="22">
        <v>1</v>
      </c>
      <c r="I256" s="23">
        <v>1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4">
        <v>1</v>
      </c>
      <c r="V256" s="24">
        <f>(W243+V244)/2</f>
        <v>0.3</v>
      </c>
      <c r="W256" s="22">
        <v>0.295</v>
      </c>
      <c r="X256" s="22">
        <v>0.2775</v>
      </c>
      <c r="Y256" s="22">
        <v>0.245</v>
      </c>
      <c r="Z256" s="22">
        <v>0.2</v>
      </c>
      <c r="AA256" s="22">
        <v>0.155</v>
      </c>
      <c r="AB256" s="22">
        <v>0.1225</v>
      </c>
      <c r="AC256" s="22">
        <v>0.08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2">
        <v>0</v>
      </c>
      <c r="AR256" s="25">
        <v>0</v>
      </c>
      <c r="AS256" s="25">
        <v>0</v>
      </c>
      <c r="AT256" s="25">
        <v>0</v>
      </c>
      <c r="AU256" s="25">
        <v>0</v>
      </c>
      <c r="AV256" s="25">
        <v>0</v>
      </c>
      <c r="AW256" s="25">
        <v>0</v>
      </c>
      <c r="AX256" s="25">
        <v>0</v>
      </c>
      <c r="AY256" s="25">
        <v>0</v>
      </c>
      <c r="AZ256" s="25">
        <v>0</v>
      </c>
      <c r="BA256" s="25">
        <v>0</v>
      </c>
      <c r="BB256" s="25">
        <v>0</v>
      </c>
      <c r="BC256" s="25">
        <v>0</v>
      </c>
      <c r="BD256" s="25">
        <v>0</v>
      </c>
      <c r="BE256" s="25">
        <v>0</v>
      </c>
      <c r="BF256" s="25">
        <v>0</v>
      </c>
      <c r="BG256" s="25">
        <v>0.005</v>
      </c>
      <c r="BH256" s="25">
        <v>0.0025</v>
      </c>
      <c r="BI256" s="25">
        <v>0.005</v>
      </c>
      <c r="BJ256" s="25">
        <v>0</v>
      </c>
      <c r="BK256" s="25">
        <v>-0.005</v>
      </c>
      <c r="BL256" s="25">
        <v>-0.0025</v>
      </c>
      <c r="BM256" s="25">
        <v>0.02</v>
      </c>
      <c r="BN256" s="25">
        <v>0</v>
      </c>
      <c r="BO256" s="25">
        <v>0</v>
      </c>
      <c r="BP256" s="25">
        <v>0</v>
      </c>
      <c r="BQ256" s="25">
        <v>0</v>
      </c>
      <c r="BR256" s="25">
        <v>0</v>
      </c>
      <c r="BS256" s="25">
        <v>0</v>
      </c>
      <c r="BT256" s="25">
        <v>0</v>
      </c>
      <c r="BU256" s="25">
        <v>0</v>
      </c>
      <c r="BV256" s="25">
        <v>0</v>
      </c>
      <c r="BW256" s="25">
        <v>0</v>
      </c>
      <c r="BX256" s="25">
        <v>0</v>
      </c>
      <c r="BY256" s="25">
        <v>0</v>
      </c>
      <c r="BZ256" s="25">
        <v>0</v>
      </c>
    </row>
    <row r="257" spans="1:78" ht="12.75">
      <c r="A257" s="146">
        <f t="shared" si="50"/>
        <v>16</v>
      </c>
      <c r="B257" s="3" t="s">
        <v>278</v>
      </c>
      <c r="C257" s="3" t="s">
        <v>287</v>
      </c>
      <c r="D257" s="148">
        <f t="shared" si="51"/>
        <v>12.5</v>
      </c>
      <c r="E257" s="151">
        <f t="shared" si="52"/>
        <v>0.003</v>
      </c>
      <c r="G257" s="21"/>
      <c r="H257" s="26">
        <v>0.95</v>
      </c>
      <c r="I257" s="27">
        <v>0.95</v>
      </c>
      <c r="J257" s="27">
        <v>0.95</v>
      </c>
      <c r="K257" s="27">
        <v>0.95</v>
      </c>
      <c r="L257" s="27">
        <v>0.95</v>
      </c>
      <c r="M257" s="27">
        <v>0.95</v>
      </c>
      <c r="N257" s="27">
        <v>0.95</v>
      </c>
      <c r="O257" s="27">
        <v>0.95</v>
      </c>
      <c r="P257" s="27">
        <v>0.95</v>
      </c>
      <c r="Q257" s="27">
        <v>0.95</v>
      </c>
      <c r="R257" s="27">
        <v>0.95</v>
      </c>
      <c r="S257" s="27">
        <v>0.95</v>
      </c>
      <c r="T257" s="27">
        <v>0.95</v>
      </c>
      <c r="U257" s="28">
        <f>(U243+2*T244+U245)/4</f>
        <v>0.95</v>
      </c>
      <c r="V257" s="28">
        <f>(V243+2*W244+V245)/4</f>
        <v>0.3</v>
      </c>
      <c r="W257" s="27">
        <v>0.295</v>
      </c>
      <c r="X257" s="27">
        <v>0.2775</v>
      </c>
      <c r="Y257" s="27">
        <v>0.245</v>
      </c>
      <c r="Z257" s="27">
        <v>0.2</v>
      </c>
      <c r="AA257" s="27">
        <v>0.155</v>
      </c>
      <c r="AB257" s="27">
        <v>0.1225</v>
      </c>
      <c r="AC257" s="27">
        <v>0.0925</v>
      </c>
      <c r="AD257" s="27">
        <v>0.0625</v>
      </c>
      <c r="AE257" s="27">
        <v>0.05</v>
      </c>
      <c r="AF257" s="27">
        <v>0.05</v>
      </c>
      <c r="AG257" s="27">
        <v>0.05</v>
      </c>
      <c r="AH257" s="27">
        <v>0.05</v>
      </c>
      <c r="AI257" s="27">
        <v>0.05</v>
      </c>
      <c r="AJ257" s="27">
        <v>0.05</v>
      </c>
      <c r="AK257" s="27">
        <v>0.05</v>
      </c>
      <c r="AL257" s="27">
        <v>0.05</v>
      </c>
      <c r="AM257" s="27">
        <v>0.05</v>
      </c>
      <c r="AN257" s="27">
        <v>0.05</v>
      </c>
      <c r="AO257" s="27">
        <v>0.05</v>
      </c>
      <c r="AP257" s="26">
        <v>0.05</v>
      </c>
      <c r="AR257" s="25">
        <v>0</v>
      </c>
      <c r="AS257" s="25">
        <v>0</v>
      </c>
      <c r="AT257" s="25">
        <v>0</v>
      </c>
      <c r="AU257" s="25">
        <v>0</v>
      </c>
      <c r="AV257" s="25">
        <v>0</v>
      </c>
      <c r="AW257" s="25">
        <v>0</v>
      </c>
      <c r="AX257" s="25">
        <v>0</v>
      </c>
      <c r="AY257" s="25">
        <v>0</v>
      </c>
      <c r="AZ257" s="25">
        <v>0</v>
      </c>
      <c r="BA257" s="25">
        <v>0</v>
      </c>
      <c r="BB257" s="25">
        <v>0</v>
      </c>
      <c r="BC257" s="25">
        <v>0</v>
      </c>
      <c r="BD257" s="25">
        <v>0</v>
      </c>
      <c r="BE257" s="25">
        <v>0</v>
      </c>
      <c r="BF257" s="25">
        <v>0</v>
      </c>
      <c r="BG257" s="25">
        <v>0.005</v>
      </c>
      <c r="BH257" s="25">
        <v>0.0025</v>
      </c>
      <c r="BI257" s="25">
        <v>0.005</v>
      </c>
      <c r="BJ257" s="25">
        <v>0</v>
      </c>
      <c r="BK257" s="25">
        <v>-0.005</v>
      </c>
      <c r="BL257" s="25">
        <v>-0.0025</v>
      </c>
      <c r="BM257" s="25">
        <v>0.007500000000000007</v>
      </c>
      <c r="BN257" s="25">
        <v>-0.0125</v>
      </c>
      <c r="BO257" s="25">
        <v>0</v>
      </c>
      <c r="BP257" s="25">
        <v>0</v>
      </c>
      <c r="BQ257" s="25">
        <v>0</v>
      </c>
      <c r="BR257" s="25">
        <v>0</v>
      </c>
      <c r="BS257" s="25">
        <v>0</v>
      </c>
      <c r="BT257" s="25">
        <v>0</v>
      </c>
      <c r="BU257" s="25">
        <v>0</v>
      </c>
      <c r="BV257" s="25">
        <v>0</v>
      </c>
      <c r="BW257" s="25">
        <v>0</v>
      </c>
      <c r="BX257" s="25">
        <v>0</v>
      </c>
      <c r="BY257" s="25">
        <v>0</v>
      </c>
      <c r="BZ257" s="25">
        <v>0</v>
      </c>
    </row>
    <row r="258" spans="1:78" ht="12.75">
      <c r="A258" s="146">
        <f t="shared" si="50"/>
        <v>17</v>
      </c>
      <c r="B258" s="3" t="s">
        <v>279</v>
      </c>
      <c r="C258" s="3" t="s">
        <v>263</v>
      </c>
      <c r="D258" s="148">
        <f t="shared" si="51"/>
        <v>12</v>
      </c>
      <c r="E258" s="151">
        <f t="shared" si="52"/>
        <v>0.003</v>
      </c>
      <c r="G258" s="21"/>
      <c r="H258" s="26">
        <v>0.9</v>
      </c>
      <c r="I258" s="27">
        <v>0.9</v>
      </c>
      <c r="J258" s="27">
        <v>0.9</v>
      </c>
      <c r="K258" s="27">
        <v>0.9</v>
      </c>
      <c r="L258" s="27">
        <v>0.9</v>
      </c>
      <c r="M258" s="27">
        <v>0.9</v>
      </c>
      <c r="N258" s="27">
        <v>0.9</v>
      </c>
      <c r="O258" s="27">
        <v>0.9</v>
      </c>
      <c r="P258" s="27">
        <v>0.9</v>
      </c>
      <c r="Q258" s="27">
        <v>0.9</v>
      </c>
      <c r="R258" s="27">
        <v>0.9</v>
      </c>
      <c r="S258" s="27">
        <v>0.9</v>
      </c>
      <c r="T258" s="27">
        <v>0.9</v>
      </c>
      <c r="U258" s="28">
        <f>(U244+2*T245+U246)/4</f>
        <v>0.9</v>
      </c>
      <c r="V258" s="28">
        <f>(V244+2*W245+V246)/4</f>
        <v>0.3</v>
      </c>
      <c r="W258" s="27">
        <v>0.295</v>
      </c>
      <c r="X258" s="27">
        <v>0.2775</v>
      </c>
      <c r="Y258" s="27">
        <v>0.245</v>
      </c>
      <c r="Z258" s="27">
        <v>0.2</v>
      </c>
      <c r="AA258" s="27">
        <v>0.155</v>
      </c>
      <c r="AB258" s="27">
        <v>0.1425</v>
      </c>
      <c r="AC258" s="27">
        <v>0.13</v>
      </c>
      <c r="AD258" s="27">
        <v>0.1125</v>
      </c>
      <c r="AE258" s="27">
        <v>0.1125</v>
      </c>
      <c r="AF258" s="27">
        <v>0.1125</v>
      </c>
      <c r="AG258" s="27">
        <v>0.1125</v>
      </c>
      <c r="AH258" s="27">
        <v>0.1125</v>
      </c>
      <c r="AI258" s="27">
        <v>0.1125</v>
      </c>
      <c r="AJ258" s="27">
        <v>0.1125</v>
      </c>
      <c r="AK258" s="27">
        <v>0.1125</v>
      </c>
      <c r="AL258" s="27">
        <v>0.1125</v>
      </c>
      <c r="AM258" s="27">
        <v>0.1125</v>
      </c>
      <c r="AN258" s="27">
        <v>0.1125</v>
      </c>
      <c r="AO258" s="27">
        <v>0.1125</v>
      </c>
      <c r="AP258" s="26">
        <v>0.1125</v>
      </c>
      <c r="AR258" s="25">
        <v>0</v>
      </c>
      <c r="AS258" s="25">
        <v>0</v>
      </c>
      <c r="AT258" s="25">
        <v>0</v>
      </c>
      <c r="AU258" s="25">
        <v>0</v>
      </c>
      <c r="AV258" s="25">
        <v>0</v>
      </c>
      <c r="AW258" s="25">
        <v>0</v>
      </c>
      <c r="AX258" s="25">
        <v>0</v>
      </c>
      <c r="AY258" s="25">
        <v>0</v>
      </c>
      <c r="AZ258" s="25">
        <v>0</v>
      </c>
      <c r="BA258" s="25">
        <v>0</v>
      </c>
      <c r="BB258" s="25">
        <v>0</v>
      </c>
      <c r="BC258" s="25">
        <v>0</v>
      </c>
      <c r="BD258" s="25">
        <v>0</v>
      </c>
      <c r="BE258" s="25">
        <v>0</v>
      </c>
      <c r="BF258" s="25">
        <v>0</v>
      </c>
      <c r="BG258" s="25">
        <v>0.005</v>
      </c>
      <c r="BH258" s="25">
        <v>0.0025</v>
      </c>
      <c r="BI258" s="25">
        <v>0.005</v>
      </c>
      <c r="BJ258" s="25">
        <v>0</v>
      </c>
      <c r="BK258" s="25">
        <v>-0.005</v>
      </c>
      <c r="BL258" s="25">
        <v>-0.0225</v>
      </c>
      <c r="BM258" s="25">
        <v>-0.03</v>
      </c>
      <c r="BN258" s="25">
        <v>-0.0125</v>
      </c>
      <c r="BO258" s="25">
        <v>-0.0125</v>
      </c>
      <c r="BP258" s="25">
        <v>-0.0125</v>
      </c>
      <c r="BQ258" s="25">
        <v>-0.0125</v>
      </c>
      <c r="BR258" s="25">
        <v>-0.0125</v>
      </c>
      <c r="BS258" s="25">
        <v>-0.0125</v>
      </c>
      <c r="BT258" s="25">
        <v>-0.0125</v>
      </c>
      <c r="BU258" s="25">
        <v>-0.0125</v>
      </c>
      <c r="BV258" s="25">
        <v>-0.0125</v>
      </c>
      <c r="BW258" s="25">
        <v>-0.0125</v>
      </c>
      <c r="BX258" s="25">
        <v>-0.0125</v>
      </c>
      <c r="BY258" s="25">
        <v>-0.0125</v>
      </c>
      <c r="BZ258" s="25">
        <v>-0.0125</v>
      </c>
    </row>
    <row r="259" spans="1:78" ht="12.75">
      <c r="A259" s="146">
        <f t="shared" si="50"/>
        <v>18</v>
      </c>
      <c r="B259" s="3" t="s">
        <v>280</v>
      </c>
      <c r="C259" s="3" t="s">
        <v>296</v>
      </c>
      <c r="D259" s="148">
        <f>D258-0.5</f>
        <v>11.5</v>
      </c>
      <c r="E259" s="151">
        <f t="shared" si="52"/>
        <v>0.003</v>
      </c>
      <c r="G259" s="21"/>
      <c r="H259" s="26">
        <v>0.8375</v>
      </c>
      <c r="I259" s="27">
        <v>0.8375</v>
      </c>
      <c r="J259" s="27">
        <v>0.8375</v>
      </c>
      <c r="K259" s="27">
        <v>0.8375</v>
      </c>
      <c r="L259" s="27">
        <v>0.8375</v>
      </c>
      <c r="M259" s="27">
        <v>0.8375</v>
      </c>
      <c r="N259" s="27">
        <v>0.8375</v>
      </c>
      <c r="O259" s="27">
        <v>0.8375</v>
      </c>
      <c r="P259" s="27">
        <v>0.8375</v>
      </c>
      <c r="Q259" s="27">
        <v>0.8375</v>
      </c>
      <c r="R259" s="27">
        <v>0.8375</v>
      </c>
      <c r="S259" s="27">
        <v>0.8375</v>
      </c>
      <c r="T259" s="27">
        <v>0.8375</v>
      </c>
      <c r="U259" s="28">
        <f>(U245+2*T246+U247)/4</f>
        <v>0.8375</v>
      </c>
      <c r="V259" s="28">
        <f>(V245+2*W246+V247)/4</f>
        <v>0.305</v>
      </c>
      <c r="W259" s="27">
        <v>0.3</v>
      </c>
      <c r="X259" s="27">
        <v>0.2825</v>
      </c>
      <c r="Y259" s="27">
        <v>0.2575</v>
      </c>
      <c r="Z259" s="27">
        <v>0.225</v>
      </c>
      <c r="AA259" s="27">
        <v>0.2125</v>
      </c>
      <c r="AB259" s="27">
        <v>0.1925</v>
      </c>
      <c r="AC259" s="27">
        <v>0.2</v>
      </c>
      <c r="AD259" s="27">
        <v>0.2</v>
      </c>
      <c r="AE259" s="27">
        <v>0.2</v>
      </c>
      <c r="AF259" s="27">
        <v>0.2</v>
      </c>
      <c r="AG259" s="27">
        <v>0.2</v>
      </c>
      <c r="AH259" s="27">
        <v>0.2</v>
      </c>
      <c r="AI259" s="27">
        <v>0.2</v>
      </c>
      <c r="AJ259" s="27">
        <v>0.2</v>
      </c>
      <c r="AK259" s="27">
        <v>0.2</v>
      </c>
      <c r="AL259" s="27">
        <v>0.2</v>
      </c>
      <c r="AM259" s="27">
        <v>0.2</v>
      </c>
      <c r="AN259" s="27">
        <v>0.2</v>
      </c>
      <c r="AO259" s="27">
        <v>0.2</v>
      </c>
      <c r="AP259" s="26">
        <v>0.2</v>
      </c>
      <c r="AR259" s="25">
        <v>0.0125</v>
      </c>
      <c r="AS259" s="25">
        <v>0.0125</v>
      </c>
      <c r="AT259" s="25">
        <v>0.0125</v>
      </c>
      <c r="AU259" s="25">
        <v>0.0125</v>
      </c>
      <c r="AV259" s="25">
        <v>0.0125</v>
      </c>
      <c r="AW259" s="25">
        <v>0.0125</v>
      </c>
      <c r="AX259" s="25">
        <v>0.0125</v>
      </c>
      <c r="AY259" s="25">
        <v>0.0125</v>
      </c>
      <c r="AZ259" s="25">
        <v>0.0125</v>
      </c>
      <c r="BA259" s="25">
        <v>0.0125</v>
      </c>
      <c r="BB259" s="25">
        <v>0.0125</v>
      </c>
      <c r="BC259" s="25">
        <v>0.0125</v>
      </c>
      <c r="BD259" s="25">
        <v>0.0125</v>
      </c>
      <c r="BE259" s="25">
        <v>0.0125</v>
      </c>
      <c r="BF259" s="25">
        <v>-0.005</v>
      </c>
      <c r="BG259" s="25">
        <v>0</v>
      </c>
      <c r="BH259" s="25">
        <v>-0.0024999999999999467</v>
      </c>
      <c r="BI259" s="25">
        <v>-0.007500000000000007</v>
      </c>
      <c r="BJ259" s="25">
        <v>-0.025</v>
      </c>
      <c r="BK259" s="25">
        <v>-0.0625</v>
      </c>
      <c r="BL259" s="25">
        <v>0.007500000000000007</v>
      </c>
      <c r="BM259" s="25">
        <v>0</v>
      </c>
      <c r="BN259" s="25">
        <v>0</v>
      </c>
      <c r="BO259" s="25">
        <v>0</v>
      </c>
      <c r="BP259" s="25">
        <v>0</v>
      </c>
      <c r="BQ259" s="25">
        <v>0</v>
      </c>
      <c r="BR259" s="25">
        <v>0</v>
      </c>
      <c r="BS259" s="25">
        <v>0</v>
      </c>
      <c r="BT259" s="25">
        <v>0</v>
      </c>
      <c r="BU259" s="25">
        <v>0</v>
      </c>
      <c r="BV259" s="25">
        <v>0</v>
      </c>
      <c r="BW259" s="25">
        <v>0</v>
      </c>
      <c r="BX259" s="25">
        <v>0</v>
      </c>
      <c r="BY259" s="25">
        <v>0</v>
      </c>
      <c r="BZ259" s="25">
        <v>0</v>
      </c>
    </row>
    <row r="260" spans="1:78" ht="12.75">
      <c r="A260" s="146">
        <f t="shared" si="50"/>
        <v>19</v>
      </c>
      <c r="B260" s="3" t="s">
        <v>281</v>
      </c>
      <c r="C260" s="3" t="s">
        <v>297</v>
      </c>
      <c r="D260" s="148">
        <f t="shared" si="51"/>
        <v>11</v>
      </c>
      <c r="E260" s="151">
        <f t="shared" si="52"/>
        <v>0.003</v>
      </c>
      <c r="G260" s="21"/>
      <c r="H260" s="26">
        <v>0.7625</v>
      </c>
      <c r="I260" s="27">
        <v>0.7625</v>
      </c>
      <c r="J260" s="27">
        <v>0.7625</v>
      </c>
      <c r="K260" s="27">
        <v>0.7625</v>
      </c>
      <c r="L260" s="27">
        <v>0.7625</v>
      </c>
      <c r="M260" s="27">
        <v>0.7625</v>
      </c>
      <c r="N260" s="27">
        <v>0.7625</v>
      </c>
      <c r="O260" s="27">
        <v>0.7625</v>
      </c>
      <c r="P260" s="27">
        <v>0.7625</v>
      </c>
      <c r="Q260" s="27">
        <v>0.7625</v>
      </c>
      <c r="R260" s="27">
        <v>0.7625</v>
      </c>
      <c r="S260" s="27">
        <v>0.7625</v>
      </c>
      <c r="T260" s="27">
        <v>0.7625</v>
      </c>
      <c r="U260" s="28">
        <f>(U246+2*T247+U248)/4</f>
        <v>0.7125</v>
      </c>
      <c r="V260" s="28">
        <f>(V246+2*W247+U248)/4</f>
        <v>0.36</v>
      </c>
      <c r="W260" s="27">
        <v>0.3175</v>
      </c>
      <c r="X260" s="27">
        <v>0.305</v>
      </c>
      <c r="Y260" s="27">
        <v>0.2925</v>
      </c>
      <c r="Z260" s="27">
        <v>0.28</v>
      </c>
      <c r="AA260" s="27">
        <v>0.2675</v>
      </c>
      <c r="AB260" s="27">
        <v>0.28</v>
      </c>
      <c r="AC260" s="27">
        <v>0.28</v>
      </c>
      <c r="AD260" s="27">
        <v>0.28</v>
      </c>
      <c r="AE260" s="27">
        <v>0.28</v>
      </c>
      <c r="AF260" s="27">
        <v>0.28</v>
      </c>
      <c r="AG260" s="27">
        <v>0.28</v>
      </c>
      <c r="AH260" s="27">
        <v>0.28</v>
      </c>
      <c r="AI260" s="27">
        <v>0.28</v>
      </c>
      <c r="AJ260" s="27">
        <v>0.28</v>
      </c>
      <c r="AK260" s="27">
        <v>0.28</v>
      </c>
      <c r="AL260" s="27">
        <v>0.28</v>
      </c>
      <c r="AM260" s="27">
        <v>0.28</v>
      </c>
      <c r="AN260" s="27">
        <v>0.28</v>
      </c>
      <c r="AO260" s="27">
        <v>0.28</v>
      </c>
      <c r="AP260" s="26">
        <v>0.28</v>
      </c>
      <c r="AR260" s="25">
        <v>-0.0125</v>
      </c>
      <c r="AS260" s="25">
        <v>-0.0125</v>
      </c>
      <c r="AT260" s="25">
        <v>-0.0125</v>
      </c>
      <c r="AU260" s="25">
        <v>-0.0125</v>
      </c>
      <c r="AV260" s="25">
        <v>-0.0125</v>
      </c>
      <c r="AW260" s="25">
        <v>-0.0125</v>
      </c>
      <c r="AX260" s="25">
        <v>-0.0125</v>
      </c>
      <c r="AY260" s="25">
        <v>-0.0125</v>
      </c>
      <c r="AZ260" s="25">
        <v>-0.0125</v>
      </c>
      <c r="BA260" s="25">
        <v>-0.0125</v>
      </c>
      <c r="BB260" s="25">
        <v>-0.0125</v>
      </c>
      <c r="BC260" s="25">
        <v>-0.0125</v>
      </c>
      <c r="BD260" s="25">
        <v>-0.0125</v>
      </c>
      <c r="BE260" s="25">
        <v>0.0375</v>
      </c>
      <c r="BF260" s="25">
        <v>-0.04</v>
      </c>
      <c r="BG260" s="25">
        <v>0.0025</v>
      </c>
      <c r="BH260" s="25">
        <v>-0.005</v>
      </c>
      <c r="BI260" s="25">
        <v>0.007500000000000007</v>
      </c>
      <c r="BJ260" s="25">
        <v>0.02</v>
      </c>
      <c r="BK260" s="25">
        <v>0.0325</v>
      </c>
      <c r="BL260" s="25">
        <v>0.02</v>
      </c>
      <c r="BM260" s="25">
        <v>0.02</v>
      </c>
      <c r="BN260" s="25">
        <v>0.02</v>
      </c>
      <c r="BO260" s="25">
        <v>0.02</v>
      </c>
      <c r="BP260" s="25">
        <v>0.02</v>
      </c>
      <c r="BQ260" s="25">
        <v>0.02</v>
      </c>
      <c r="BR260" s="25">
        <v>0.02</v>
      </c>
      <c r="BS260" s="25">
        <v>0.02</v>
      </c>
      <c r="BT260" s="25">
        <v>0.02</v>
      </c>
      <c r="BU260" s="25">
        <v>0.02</v>
      </c>
      <c r="BV260" s="25">
        <v>0.02</v>
      </c>
      <c r="BW260" s="25">
        <v>0.02</v>
      </c>
      <c r="BX260" s="25">
        <v>0.02</v>
      </c>
      <c r="BY260" s="25">
        <v>0.02</v>
      </c>
      <c r="BZ260" s="25">
        <v>0.02</v>
      </c>
    </row>
    <row r="261" spans="1:78" ht="12.75">
      <c r="A261" s="146">
        <f t="shared" si="50"/>
        <v>20</v>
      </c>
      <c r="B261" s="3" t="s">
        <v>282</v>
      </c>
      <c r="C261" s="3" t="s">
        <v>298</v>
      </c>
      <c r="D261" s="148">
        <f t="shared" si="51"/>
        <v>10.5</v>
      </c>
      <c r="E261" s="151">
        <f t="shared" si="52"/>
        <v>0.003</v>
      </c>
      <c r="G261" s="21"/>
      <c r="H261" s="26">
        <v>0.7</v>
      </c>
      <c r="I261" s="27">
        <v>0.7</v>
      </c>
      <c r="J261" s="27">
        <v>0.7</v>
      </c>
      <c r="K261" s="27">
        <v>0.7</v>
      </c>
      <c r="L261" s="27">
        <v>0.7</v>
      </c>
      <c r="M261" s="27">
        <v>0.7</v>
      </c>
      <c r="N261" s="27">
        <v>0.7</v>
      </c>
      <c r="O261" s="27">
        <v>0.7</v>
      </c>
      <c r="P261" s="27">
        <v>0.7</v>
      </c>
      <c r="Q261" s="27">
        <v>0.7</v>
      </c>
      <c r="R261" s="27">
        <v>0.7</v>
      </c>
      <c r="S261" s="27">
        <v>0.7</v>
      </c>
      <c r="T261" s="27">
        <v>0.65</v>
      </c>
      <c r="U261" s="220">
        <v>0.52125</v>
      </c>
      <c r="V261" s="220"/>
      <c r="W261" s="27">
        <v>0.385</v>
      </c>
      <c r="X261" s="27">
        <v>0.33</v>
      </c>
      <c r="Y261" s="27">
        <v>0.3225</v>
      </c>
      <c r="Z261" s="27">
        <v>0.3225</v>
      </c>
      <c r="AA261" s="27">
        <v>0.3225</v>
      </c>
      <c r="AB261" s="27">
        <v>0.3225</v>
      </c>
      <c r="AC261" s="27">
        <v>0.3225</v>
      </c>
      <c r="AD261" s="27">
        <v>0.3225</v>
      </c>
      <c r="AE261" s="27">
        <v>0.3225</v>
      </c>
      <c r="AF261" s="27">
        <v>0.3225</v>
      </c>
      <c r="AG261" s="27">
        <v>0.3225</v>
      </c>
      <c r="AH261" s="27">
        <v>0.3225</v>
      </c>
      <c r="AI261" s="27">
        <v>0.3225</v>
      </c>
      <c r="AJ261" s="27">
        <v>0.3225</v>
      </c>
      <c r="AK261" s="27">
        <v>0.3225</v>
      </c>
      <c r="AL261" s="27">
        <v>0.3225</v>
      </c>
      <c r="AM261" s="27">
        <v>0.3225</v>
      </c>
      <c r="AN261" s="27">
        <v>0.3225</v>
      </c>
      <c r="AO261" s="27">
        <v>0.3225</v>
      </c>
      <c r="AP261" s="26">
        <v>0.3225</v>
      </c>
      <c r="AR261" s="25">
        <v>0</v>
      </c>
      <c r="AS261" s="25">
        <v>0</v>
      </c>
      <c r="AT261" s="25">
        <v>0</v>
      </c>
      <c r="AU261" s="25">
        <v>0</v>
      </c>
      <c r="AV261" s="25">
        <v>0</v>
      </c>
      <c r="AW261" s="25">
        <v>0</v>
      </c>
      <c r="AX261" s="25">
        <v>0</v>
      </c>
      <c r="AY261" s="25">
        <v>0</v>
      </c>
      <c r="AZ261" s="25">
        <v>0</v>
      </c>
      <c r="BA261" s="25">
        <v>0</v>
      </c>
      <c r="BB261" s="25">
        <v>0</v>
      </c>
      <c r="BC261" s="25">
        <v>0</v>
      </c>
      <c r="BD261" s="25">
        <v>0.04999999999999993</v>
      </c>
      <c r="BE261" s="25">
        <v>-0.02125</v>
      </c>
      <c r="BF261" s="25">
        <v>0</v>
      </c>
      <c r="BG261" s="25">
        <v>-0.035</v>
      </c>
      <c r="BH261" s="25">
        <v>-0.01</v>
      </c>
      <c r="BI261" s="25">
        <v>-0.0025</v>
      </c>
      <c r="BJ261" s="25">
        <v>-0.0025</v>
      </c>
      <c r="BK261" s="25">
        <v>-0.0025</v>
      </c>
      <c r="BL261" s="25">
        <v>-0.0025</v>
      </c>
      <c r="BM261" s="25">
        <v>-0.0025</v>
      </c>
      <c r="BN261" s="25">
        <v>-0.0025</v>
      </c>
      <c r="BO261" s="25">
        <v>-0.0025</v>
      </c>
      <c r="BP261" s="25">
        <v>-0.0025</v>
      </c>
      <c r="BQ261" s="25">
        <v>-0.0025</v>
      </c>
      <c r="BR261" s="25">
        <v>-0.0025</v>
      </c>
      <c r="BS261" s="25">
        <v>-0.0025</v>
      </c>
      <c r="BT261" s="25">
        <v>-0.0025</v>
      </c>
      <c r="BU261" s="25">
        <v>-0.0025</v>
      </c>
      <c r="BV261" s="25">
        <v>-0.0025</v>
      </c>
      <c r="BW261" s="25">
        <v>-0.0025</v>
      </c>
      <c r="BX261" s="25">
        <v>-0.0025</v>
      </c>
      <c r="BY261" s="25">
        <v>-0.0025</v>
      </c>
      <c r="BZ261" s="25">
        <v>-0.0025</v>
      </c>
    </row>
    <row r="262" spans="1:78" ht="12.75">
      <c r="A262" s="146">
        <f t="shared" si="50"/>
        <v>21</v>
      </c>
      <c r="B262" s="3" t="s">
        <v>283</v>
      </c>
      <c r="C262" s="3" t="s">
        <v>299</v>
      </c>
      <c r="D262" s="148">
        <f>D261-0.5</f>
        <v>10</v>
      </c>
      <c r="E262" s="151">
        <f t="shared" si="52"/>
        <v>0.003</v>
      </c>
      <c r="G262" s="21"/>
      <c r="H262" s="26">
        <v>0.65</v>
      </c>
      <c r="I262" s="27">
        <v>0.65</v>
      </c>
      <c r="J262" s="27">
        <v>0.65</v>
      </c>
      <c r="K262" s="27">
        <v>0.65</v>
      </c>
      <c r="L262" s="27">
        <v>0.65</v>
      </c>
      <c r="M262" s="27">
        <v>0.65</v>
      </c>
      <c r="N262" s="27">
        <v>0.65</v>
      </c>
      <c r="O262" s="27">
        <v>0.65</v>
      </c>
      <c r="P262" s="27">
        <v>0.65</v>
      </c>
      <c r="Q262" s="27">
        <v>0.65</v>
      </c>
      <c r="R262" s="27">
        <v>0.65</v>
      </c>
      <c r="S262" s="27">
        <v>0.65</v>
      </c>
      <c r="T262" s="27">
        <v>0.6125</v>
      </c>
      <c r="U262" s="221">
        <v>0.5125</v>
      </c>
      <c r="V262" s="221"/>
      <c r="W262" s="27">
        <v>0.4</v>
      </c>
      <c r="X262" s="27">
        <v>0.3625</v>
      </c>
      <c r="Y262" s="27">
        <v>0.35</v>
      </c>
      <c r="Z262" s="27">
        <v>0.35</v>
      </c>
      <c r="AA262" s="27">
        <v>0.35</v>
      </c>
      <c r="AB262" s="27">
        <v>0.35</v>
      </c>
      <c r="AC262" s="27">
        <v>0.35</v>
      </c>
      <c r="AD262" s="27">
        <v>0.35</v>
      </c>
      <c r="AE262" s="27">
        <v>0.35</v>
      </c>
      <c r="AF262" s="27">
        <v>0.35</v>
      </c>
      <c r="AG262" s="27">
        <v>0.35</v>
      </c>
      <c r="AH262" s="27">
        <v>0.35</v>
      </c>
      <c r="AI262" s="27">
        <v>0.35</v>
      </c>
      <c r="AJ262" s="27">
        <v>0.35</v>
      </c>
      <c r="AK262" s="27">
        <v>0.35</v>
      </c>
      <c r="AL262" s="27">
        <v>0.35</v>
      </c>
      <c r="AM262" s="27">
        <v>0.35</v>
      </c>
      <c r="AN262" s="27">
        <v>0.35</v>
      </c>
      <c r="AO262" s="27">
        <v>0.35</v>
      </c>
      <c r="AP262" s="26">
        <v>0.35</v>
      </c>
      <c r="AR262" s="25">
        <v>0</v>
      </c>
      <c r="AS262" s="25">
        <v>0</v>
      </c>
      <c r="AT262" s="25">
        <v>0</v>
      </c>
      <c r="AU262" s="25">
        <v>0</v>
      </c>
      <c r="AV262" s="25">
        <v>0</v>
      </c>
      <c r="AW262" s="25">
        <v>0</v>
      </c>
      <c r="AX262" s="25">
        <v>0</v>
      </c>
      <c r="AY262" s="25">
        <v>0</v>
      </c>
      <c r="AZ262" s="25">
        <v>0</v>
      </c>
      <c r="BA262" s="25">
        <v>0</v>
      </c>
      <c r="BB262" s="25">
        <v>0</v>
      </c>
      <c r="BC262" s="25">
        <v>0</v>
      </c>
      <c r="BD262" s="25">
        <v>0.0375</v>
      </c>
      <c r="BE262" s="25">
        <v>-0.0125</v>
      </c>
      <c r="BF262" s="25">
        <v>0</v>
      </c>
      <c r="BG262" s="25">
        <v>0</v>
      </c>
      <c r="BH262" s="25">
        <v>-0.0125</v>
      </c>
      <c r="BI262" s="25">
        <v>0</v>
      </c>
      <c r="BJ262" s="25">
        <v>0</v>
      </c>
      <c r="BK262" s="25">
        <v>0</v>
      </c>
      <c r="BL262" s="25">
        <v>0</v>
      </c>
      <c r="BM262" s="25">
        <v>0</v>
      </c>
      <c r="BN262" s="25">
        <v>0</v>
      </c>
      <c r="BO262" s="25">
        <v>0</v>
      </c>
      <c r="BP262" s="25">
        <v>0</v>
      </c>
      <c r="BQ262" s="25">
        <v>0</v>
      </c>
      <c r="BR262" s="25">
        <v>0</v>
      </c>
      <c r="BS262" s="25">
        <v>0</v>
      </c>
      <c r="BT262" s="25">
        <v>0</v>
      </c>
      <c r="BU262" s="25">
        <v>0</v>
      </c>
      <c r="BV262" s="25">
        <v>0</v>
      </c>
      <c r="BW262" s="25">
        <v>0</v>
      </c>
      <c r="BX262" s="25">
        <v>0</v>
      </c>
      <c r="BY262" s="25">
        <v>0</v>
      </c>
      <c r="BZ262" s="25">
        <v>0</v>
      </c>
    </row>
    <row r="263" spans="1:78" ht="12.75">
      <c r="A263" s="146">
        <f t="shared" si="50"/>
        <v>22</v>
      </c>
      <c r="B263" s="214" t="s">
        <v>284</v>
      </c>
      <c r="C263" s="214" t="s">
        <v>197</v>
      </c>
      <c r="D263" s="148">
        <v>20</v>
      </c>
      <c r="E263" s="151">
        <v>0.002</v>
      </c>
      <c r="G263" s="21"/>
      <c r="H263" s="26">
        <v>0.6</v>
      </c>
      <c r="I263" s="27">
        <v>0.6</v>
      </c>
      <c r="J263" s="27">
        <v>0.6</v>
      </c>
      <c r="K263" s="27">
        <v>0.6</v>
      </c>
      <c r="L263" s="27">
        <v>0.6</v>
      </c>
      <c r="M263" s="27">
        <v>0.6</v>
      </c>
      <c r="N263" s="27">
        <v>0.6</v>
      </c>
      <c r="O263" s="27">
        <v>0.6</v>
      </c>
      <c r="P263" s="27">
        <v>0.6</v>
      </c>
      <c r="Q263" s="27">
        <v>0.6</v>
      </c>
      <c r="R263" s="27">
        <v>0.6</v>
      </c>
      <c r="S263" s="27">
        <v>0.6</v>
      </c>
      <c r="T263" s="27">
        <v>0.575</v>
      </c>
      <c r="U263" s="221">
        <v>0.5</v>
      </c>
      <c r="V263" s="221"/>
      <c r="W263" s="27">
        <v>0.42</v>
      </c>
      <c r="X263" s="27">
        <v>0.3825</v>
      </c>
      <c r="Y263" s="27">
        <v>0.3775</v>
      </c>
      <c r="Z263" s="27">
        <v>0.3775</v>
      </c>
      <c r="AA263" s="27">
        <v>0.3775</v>
      </c>
      <c r="AB263" s="27">
        <v>0.3775</v>
      </c>
      <c r="AC263" s="27">
        <v>0.3775</v>
      </c>
      <c r="AD263" s="27">
        <v>0.3775</v>
      </c>
      <c r="AE263" s="27">
        <v>0.3775</v>
      </c>
      <c r="AF263" s="27">
        <v>0.3775</v>
      </c>
      <c r="AG263" s="27">
        <v>0.3775</v>
      </c>
      <c r="AH263" s="27">
        <v>0.3775</v>
      </c>
      <c r="AI263" s="27">
        <v>0.3775</v>
      </c>
      <c r="AJ263" s="27">
        <v>0.3775</v>
      </c>
      <c r="AK263" s="27">
        <v>0.3775</v>
      </c>
      <c r="AL263" s="27">
        <v>0.3775</v>
      </c>
      <c r="AM263" s="27">
        <v>0.3775</v>
      </c>
      <c r="AN263" s="27">
        <v>0.3775</v>
      </c>
      <c r="AO263" s="27">
        <v>0.3775</v>
      </c>
      <c r="AP263" s="26">
        <v>0.3775</v>
      </c>
      <c r="AR263" s="25">
        <v>0</v>
      </c>
      <c r="AS263" s="25">
        <v>0</v>
      </c>
      <c r="AT263" s="25">
        <v>0</v>
      </c>
      <c r="AU263" s="25">
        <v>0</v>
      </c>
      <c r="AV263" s="25">
        <v>0</v>
      </c>
      <c r="AW263" s="25">
        <v>0</v>
      </c>
      <c r="AX263" s="25">
        <v>0</v>
      </c>
      <c r="AY263" s="25">
        <v>0</v>
      </c>
      <c r="AZ263" s="25">
        <v>0</v>
      </c>
      <c r="BA263" s="25">
        <v>0</v>
      </c>
      <c r="BB263" s="25">
        <v>0</v>
      </c>
      <c r="BC263" s="25">
        <v>0</v>
      </c>
      <c r="BD263" s="25">
        <v>0.025</v>
      </c>
      <c r="BE263" s="25">
        <v>0</v>
      </c>
      <c r="BF263" s="25">
        <v>0</v>
      </c>
      <c r="BG263" s="25">
        <v>-0.02</v>
      </c>
      <c r="BH263" s="25">
        <v>-0.0025</v>
      </c>
      <c r="BI263" s="25">
        <v>0.0025</v>
      </c>
      <c r="BJ263" s="25">
        <v>0.0025</v>
      </c>
      <c r="BK263" s="25">
        <v>0.0025</v>
      </c>
      <c r="BL263" s="25">
        <v>0.0025</v>
      </c>
      <c r="BM263" s="25">
        <v>0.0025</v>
      </c>
      <c r="BN263" s="25">
        <v>0.0025</v>
      </c>
      <c r="BO263" s="25">
        <v>0.0025</v>
      </c>
      <c r="BP263" s="25">
        <v>0.0025</v>
      </c>
      <c r="BQ263" s="25">
        <v>0.0025</v>
      </c>
      <c r="BR263" s="25">
        <v>0.0025</v>
      </c>
      <c r="BS263" s="25">
        <v>0.0025</v>
      </c>
      <c r="BT263" s="25">
        <v>0.0025</v>
      </c>
      <c r="BU263" s="25">
        <v>0.0025</v>
      </c>
      <c r="BV263" s="25">
        <v>0.0025</v>
      </c>
      <c r="BW263" s="25">
        <v>0.0025</v>
      </c>
      <c r="BX263" s="25">
        <v>0.0025</v>
      </c>
      <c r="BY263" s="25">
        <v>0.0025</v>
      </c>
      <c r="BZ263" s="25">
        <v>0.0025</v>
      </c>
    </row>
    <row r="264" spans="1:78" ht="12.75">
      <c r="A264" s="146">
        <f t="shared" si="50"/>
        <v>23</v>
      </c>
      <c r="B264" s="199"/>
      <c r="C264" s="199"/>
      <c r="D264" s="148">
        <f aca="true" t="shared" si="53" ref="D264:D300">D263-0.5</f>
        <v>19.5</v>
      </c>
      <c r="E264" s="151">
        <f aca="true" t="shared" si="54" ref="E264:E301">E263</f>
        <v>0.002</v>
      </c>
      <c r="G264" s="21"/>
      <c r="H264" s="26">
        <v>0.5625</v>
      </c>
      <c r="I264" s="27">
        <v>0.5625</v>
      </c>
      <c r="J264" s="27">
        <v>0.5625</v>
      </c>
      <c r="K264" s="27">
        <v>0.5625</v>
      </c>
      <c r="L264" s="27">
        <v>0.5625</v>
      </c>
      <c r="M264" s="27">
        <v>0.5625</v>
      </c>
      <c r="N264" s="27">
        <v>0.5625</v>
      </c>
      <c r="O264" s="27">
        <v>0.5625</v>
      </c>
      <c r="P264" s="27">
        <v>0.5625</v>
      </c>
      <c r="Q264" s="27">
        <v>0.5625</v>
      </c>
      <c r="R264" s="27">
        <v>0.5625</v>
      </c>
      <c r="S264" s="27">
        <v>0.5625</v>
      </c>
      <c r="T264" s="27">
        <v>0.55</v>
      </c>
      <c r="U264" s="221">
        <v>0.75</v>
      </c>
      <c r="V264" s="221"/>
      <c r="W264" s="27">
        <v>0.425</v>
      </c>
      <c r="X264" s="27">
        <v>0.395</v>
      </c>
      <c r="Y264" s="27">
        <v>0.395</v>
      </c>
      <c r="Z264" s="27">
        <v>0.395</v>
      </c>
      <c r="AA264" s="27">
        <v>0.395</v>
      </c>
      <c r="AB264" s="27">
        <v>0.395</v>
      </c>
      <c r="AC264" s="27">
        <v>0.395</v>
      </c>
      <c r="AD264" s="27">
        <v>0.395</v>
      </c>
      <c r="AE264" s="27">
        <v>0.395</v>
      </c>
      <c r="AF264" s="27">
        <v>0.395</v>
      </c>
      <c r="AG264" s="27">
        <v>0.395</v>
      </c>
      <c r="AH264" s="27">
        <v>0.395</v>
      </c>
      <c r="AI264" s="27">
        <v>0.395</v>
      </c>
      <c r="AJ264" s="27">
        <v>0.395</v>
      </c>
      <c r="AK264" s="27">
        <v>0.395</v>
      </c>
      <c r="AL264" s="27">
        <v>0.395</v>
      </c>
      <c r="AM264" s="27">
        <v>0.395</v>
      </c>
      <c r="AN264" s="27">
        <v>0.395</v>
      </c>
      <c r="AO264" s="27">
        <v>0.395</v>
      </c>
      <c r="AP264" s="26">
        <v>0.395</v>
      </c>
      <c r="AR264" s="25">
        <v>-0.0125</v>
      </c>
      <c r="AS264" s="25">
        <v>-0.0125</v>
      </c>
      <c r="AT264" s="25">
        <v>-0.0125</v>
      </c>
      <c r="AU264" s="25">
        <v>-0.0125</v>
      </c>
      <c r="AV264" s="25">
        <v>-0.0125</v>
      </c>
      <c r="AW264" s="25">
        <v>-0.0125</v>
      </c>
      <c r="AX264" s="25">
        <v>-0.0125</v>
      </c>
      <c r="AY264" s="25">
        <v>-0.0125</v>
      </c>
      <c r="AZ264" s="25">
        <v>-0.0125</v>
      </c>
      <c r="BA264" s="25">
        <v>-0.0125</v>
      </c>
      <c r="BB264" s="25">
        <v>-0.0125</v>
      </c>
      <c r="BC264" s="25">
        <v>-0.0125</v>
      </c>
      <c r="BD264" s="25">
        <v>0</v>
      </c>
      <c r="BE264" s="25">
        <v>-0.25</v>
      </c>
      <c r="BF264" s="25">
        <v>0</v>
      </c>
      <c r="BG264" s="25">
        <v>-0.025</v>
      </c>
      <c r="BH264" s="25">
        <v>0.005</v>
      </c>
      <c r="BI264" s="25">
        <v>0.005</v>
      </c>
      <c r="BJ264" s="25">
        <v>0.005</v>
      </c>
      <c r="BK264" s="25">
        <v>0.005</v>
      </c>
      <c r="BL264" s="25">
        <v>0.005</v>
      </c>
      <c r="BM264" s="25">
        <v>0.005</v>
      </c>
      <c r="BN264" s="25">
        <v>0.005</v>
      </c>
      <c r="BO264" s="25">
        <v>0.005</v>
      </c>
      <c r="BP264" s="25">
        <v>0.005</v>
      </c>
      <c r="BQ264" s="25">
        <v>0.005</v>
      </c>
      <c r="BR264" s="25">
        <v>0.005</v>
      </c>
      <c r="BS264" s="25">
        <v>0.005</v>
      </c>
      <c r="BT264" s="25">
        <v>0.005</v>
      </c>
      <c r="BU264" s="25">
        <v>0.005</v>
      </c>
      <c r="BV264" s="25">
        <v>0.005</v>
      </c>
      <c r="BW264" s="25">
        <v>0.005</v>
      </c>
      <c r="BX264" s="25">
        <v>0.005</v>
      </c>
      <c r="BY264" s="25">
        <v>0.005</v>
      </c>
      <c r="BZ264" s="25">
        <v>0.005</v>
      </c>
    </row>
    <row r="265" spans="1:78" ht="12.75">
      <c r="A265" s="146">
        <f t="shared" si="50"/>
        <v>24</v>
      </c>
      <c r="B265" s="199" t="s">
        <v>203</v>
      </c>
      <c r="C265" s="199" t="s">
        <v>203</v>
      </c>
      <c r="D265" s="148">
        <f t="shared" si="53"/>
        <v>19</v>
      </c>
      <c r="E265" s="151">
        <f t="shared" si="54"/>
        <v>0.002</v>
      </c>
      <c r="G265" s="21"/>
      <c r="H265" s="26">
        <v>0.55</v>
      </c>
      <c r="I265" s="26">
        <v>0.55</v>
      </c>
      <c r="J265" s="26">
        <v>0.55</v>
      </c>
      <c r="K265" s="26">
        <v>0.55</v>
      </c>
      <c r="L265" s="26">
        <v>0.55</v>
      </c>
      <c r="M265" s="26">
        <v>0.55</v>
      </c>
      <c r="N265" s="26">
        <v>0.55</v>
      </c>
      <c r="O265" s="26">
        <v>0.55</v>
      </c>
      <c r="P265" s="26">
        <v>0.55</v>
      </c>
      <c r="Q265" s="26">
        <v>0.55</v>
      </c>
      <c r="R265" s="26">
        <v>0.55</v>
      </c>
      <c r="S265" s="26">
        <v>0.55</v>
      </c>
      <c r="T265" s="26">
        <v>0.8</v>
      </c>
      <c r="U265" s="220">
        <v>0.4875</v>
      </c>
      <c r="V265" s="220"/>
      <c r="W265" s="26">
        <v>0.6875</v>
      </c>
      <c r="X265" s="26">
        <v>0.4</v>
      </c>
      <c r="Y265" s="26">
        <v>0.4</v>
      </c>
      <c r="Z265" s="26">
        <v>0.4</v>
      </c>
      <c r="AA265" s="26">
        <v>0.4</v>
      </c>
      <c r="AB265" s="26">
        <v>0.4</v>
      </c>
      <c r="AC265" s="26">
        <v>0.4</v>
      </c>
      <c r="AD265" s="26">
        <v>0.4</v>
      </c>
      <c r="AE265" s="26">
        <v>0.4</v>
      </c>
      <c r="AF265" s="26">
        <v>0.4</v>
      </c>
      <c r="AG265" s="26">
        <v>0.4</v>
      </c>
      <c r="AH265" s="26">
        <v>0.4</v>
      </c>
      <c r="AI265" s="26">
        <v>0.4</v>
      </c>
      <c r="AJ265" s="26">
        <v>0.4</v>
      </c>
      <c r="AK265" s="26">
        <v>0.4</v>
      </c>
      <c r="AL265" s="26">
        <v>0.4</v>
      </c>
      <c r="AM265" s="26">
        <v>0.4</v>
      </c>
      <c r="AN265" s="26">
        <v>0.4</v>
      </c>
      <c r="AO265" s="26">
        <v>0.4</v>
      </c>
      <c r="AP265" s="26">
        <v>0.4</v>
      </c>
      <c r="AR265" s="25">
        <v>0</v>
      </c>
      <c r="AS265" s="25">
        <v>0</v>
      </c>
      <c r="AT265" s="25">
        <v>0</v>
      </c>
      <c r="AU265" s="25">
        <v>0</v>
      </c>
      <c r="AV265" s="25">
        <v>0</v>
      </c>
      <c r="AW265" s="25">
        <v>0</v>
      </c>
      <c r="AX265" s="25">
        <v>0</v>
      </c>
      <c r="AY265" s="25">
        <v>0</v>
      </c>
      <c r="AZ265" s="25">
        <v>0</v>
      </c>
      <c r="BA265" s="25">
        <v>0</v>
      </c>
      <c r="BB265" s="25">
        <v>0</v>
      </c>
      <c r="BC265" s="25">
        <v>0</v>
      </c>
      <c r="BD265" s="25">
        <v>-0.25</v>
      </c>
      <c r="BE265" s="25">
        <v>1.0625</v>
      </c>
      <c r="BF265" s="25">
        <v>0</v>
      </c>
      <c r="BG265" s="25">
        <v>-0.2875</v>
      </c>
      <c r="BH265" s="25">
        <v>0</v>
      </c>
      <c r="BI265" s="25">
        <v>0</v>
      </c>
      <c r="BJ265" s="25">
        <v>0</v>
      </c>
      <c r="BK265" s="25">
        <v>0</v>
      </c>
      <c r="BL265" s="25">
        <v>0</v>
      </c>
      <c r="BM265" s="25">
        <v>0</v>
      </c>
      <c r="BN265" s="25">
        <v>0</v>
      </c>
      <c r="BO265" s="25">
        <v>0</v>
      </c>
      <c r="BP265" s="25">
        <v>0</v>
      </c>
      <c r="BQ265" s="25">
        <v>0</v>
      </c>
      <c r="BR265" s="25">
        <v>0</v>
      </c>
      <c r="BS265" s="25">
        <v>0</v>
      </c>
      <c r="BT265" s="25">
        <v>0</v>
      </c>
      <c r="BU265" s="25">
        <v>0</v>
      </c>
      <c r="BV265" s="25">
        <v>0</v>
      </c>
      <c r="BW265" s="25">
        <v>0</v>
      </c>
      <c r="BX265" s="25">
        <v>0</v>
      </c>
      <c r="BY265" s="25">
        <v>0</v>
      </c>
      <c r="BZ265" s="25">
        <v>0</v>
      </c>
    </row>
    <row r="266" spans="1:5" ht="12.75">
      <c r="A266" s="146">
        <f t="shared" si="50"/>
        <v>25</v>
      </c>
      <c r="B266" s="199"/>
      <c r="C266" s="199"/>
      <c r="D266" s="148">
        <f t="shared" si="53"/>
        <v>18.5</v>
      </c>
      <c r="E266" s="151">
        <f t="shared" si="54"/>
        <v>0.002</v>
      </c>
    </row>
    <row r="267" spans="1:5" ht="12.75">
      <c r="A267" s="146">
        <f t="shared" si="50"/>
        <v>26</v>
      </c>
      <c r="B267" s="199"/>
      <c r="C267" s="199"/>
      <c r="D267" s="148">
        <f t="shared" si="53"/>
        <v>18</v>
      </c>
      <c r="E267" s="151">
        <f t="shared" si="54"/>
        <v>0.002</v>
      </c>
    </row>
    <row r="268" spans="1:56" ht="18">
      <c r="A268" s="146">
        <f t="shared" si="50"/>
        <v>27</v>
      </c>
      <c r="B268" s="199"/>
      <c r="C268" s="199"/>
      <c r="D268" s="148">
        <f t="shared" si="53"/>
        <v>17.5</v>
      </c>
      <c r="E268" s="151">
        <f t="shared" si="54"/>
        <v>0.002</v>
      </c>
      <c r="G268" s="185" t="s">
        <v>182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</row>
    <row r="269" spans="1:56" ht="12.75">
      <c r="A269" s="146">
        <f t="shared" si="50"/>
        <v>28</v>
      </c>
      <c r="B269" s="199"/>
      <c r="C269" s="199"/>
      <c r="D269" s="148">
        <f t="shared" si="53"/>
        <v>17</v>
      </c>
      <c r="E269" s="151">
        <f t="shared" si="54"/>
        <v>0.002</v>
      </c>
      <c r="G269" s="25">
        <v>0</v>
      </c>
      <c r="H269" s="22">
        <v>10</v>
      </c>
      <c r="I269" s="23">
        <v>10</v>
      </c>
      <c r="J269" s="23">
        <v>10</v>
      </c>
      <c r="K269" s="23">
        <v>10</v>
      </c>
      <c r="L269" s="23">
        <v>10</v>
      </c>
      <c r="M269" s="23">
        <v>10</v>
      </c>
      <c r="N269" s="23">
        <v>10</v>
      </c>
      <c r="O269" s="23">
        <v>10</v>
      </c>
      <c r="P269" s="23">
        <v>10</v>
      </c>
      <c r="Q269" s="23">
        <v>10</v>
      </c>
      <c r="R269" s="23">
        <v>10</v>
      </c>
      <c r="S269" s="23">
        <v>10</v>
      </c>
      <c r="T269" s="23">
        <v>10</v>
      </c>
      <c r="U269" s="22">
        <v>10</v>
      </c>
      <c r="V269" s="26">
        <v>3.6384614564571196</v>
      </c>
      <c r="W269" s="26">
        <v>3.5861336079654693</v>
      </c>
      <c r="X269" s="26">
        <v>3.4108358337206335</v>
      </c>
      <c r="Y269" s="26">
        <v>3.1539916086802604</v>
      </c>
      <c r="Z269" s="26">
        <v>2.8031788294573223</v>
      </c>
      <c r="AA269" s="26">
        <v>2.383918749953849</v>
      </c>
      <c r="AB269" s="26">
        <v>1.8552490963500934</v>
      </c>
      <c r="AC269" s="26">
        <v>1.1573173911273935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2">
        <v>0</v>
      </c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</row>
    <row r="270" spans="1:56" ht="12.75">
      <c r="A270" s="146">
        <f t="shared" si="50"/>
        <v>29</v>
      </c>
      <c r="B270" s="147"/>
      <c r="C270" s="147"/>
      <c r="D270" s="148">
        <f t="shared" si="53"/>
        <v>16.5</v>
      </c>
      <c r="E270" s="151">
        <f t="shared" si="54"/>
        <v>0.002</v>
      </c>
      <c r="G270" s="25">
        <v>5</v>
      </c>
      <c r="H270" s="26">
        <v>14.842330531993499</v>
      </c>
      <c r="I270" s="89">
        <v>14.840664237320102</v>
      </c>
      <c r="J270" s="89">
        <v>14.833115796393102</v>
      </c>
      <c r="K270" s="89">
        <v>14.822006175475199</v>
      </c>
      <c r="L270" s="89">
        <v>14.804487404972003</v>
      </c>
      <c r="M270" s="89">
        <v>14.782764324358821</v>
      </c>
      <c r="N270" s="89">
        <v>14.753700537915469</v>
      </c>
      <c r="O270" s="89">
        <v>14.719681208750856</v>
      </c>
      <c r="P270" s="89">
        <v>14.67767885095445</v>
      </c>
      <c r="Q270" s="89">
        <v>14.631344913763552</v>
      </c>
      <c r="R270" s="89">
        <v>14.579632029733833</v>
      </c>
      <c r="S270" s="89">
        <v>14.530905870759458</v>
      </c>
      <c r="T270" s="89">
        <v>14.490786632495297</v>
      </c>
      <c r="U270" s="26">
        <v>14.475653512156931</v>
      </c>
      <c r="V270" s="26">
        <v>8.704039128274324</v>
      </c>
      <c r="W270" s="89">
        <v>8.634376871606015</v>
      </c>
      <c r="X270" s="89">
        <v>8.464406387919842</v>
      </c>
      <c r="Y270" s="89">
        <v>8.18865909113511</v>
      </c>
      <c r="Z270" s="89">
        <v>7.8486401680901</v>
      </c>
      <c r="AA270" s="89">
        <v>7.428566177884035</v>
      </c>
      <c r="AB270" s="89">
        <v>6.9478623235117745</v>
      </c>
      <c r="AC270" s="89">
        <v>6.381765866825566</v>
      </c>
      <c r="AD270" s="89">
        <v>5.781747393177472</v>
      </c>
      <c r="AE270" s="89">
        <v>5.521235667279336</v>
      </c>
      <c r="AF270" s="89">
        <v>5.386928596367904</v>
      </c>
      <c r="AG270" s="89">
        <v>5.303024886022543</v>
      </c>
      <c r="AH270" s="89">
        <v>5.247666258346943</v>
      </c>
      <c r="AI270" s="89">
        <v>5.206251332528656</v>
      </c>
      <c r="AJ270" s="89">
        <v>5.1766498024875895</v>
      </c>
      <c r="AK270" s="89">
        <v>5.153059112023046</v>
      </c>
      <c r="AL270" s="89">
        <v>5.136493168239007</v>
      </c>
      <c r="AM270" s="89">
        <v>5.12334961005794</v>
      </c>
      <c r="AN270" s="89">
        <v>5.115381367016622</v>
      </c>
      <c r="AO270" s="89">
        <v>5.109835618733486</v>
      </c>
      <c r="AP270" s="26">
        <v>5.108761259345211</v>
      </c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</row>
    <row r="271" spans="1:56" ht="12.75">
      <c r="A271" s="146">
        <f t="shared" si="50"/>
        <v>30</v>
      </c>
      <c r="B271" s="147"/>
      <c r="C271" s="147"/>
      <c r="D271" s="148">
        <f t="shared" si="53"/>
        <v>16</v>
      </c>
      <c r="E271" s="151">
        <f t="shared" si="54"/>
        <v>0.002</v>
      </c>
      <c r="G271" s="25">
        <v>10</v>
      </c>
      <c r="H271" s="26">
        <v>19.690628510253774</v>
      </c>
      <c r="I271" s="89">
        <v>19.684894166981884</v>
      </c>
      <c r="J271" s="89">
        <v>19.672463394907815</v>
      </c>
      <c r="K271" s="89">
        <v>19.648021013736486</v>
      </c>
      <c r="L271" s="89">
        <v>19.615958416212067</v>
      </c>
      <c r="M271" s="89">
        <v>19.57029872643754</v>
      </c>
      <c r="N271" s="89">
        <v>19.515321005321447</v>
      </c>
      <c r="O271" s="89">
        <v>19.44451646255831</v>
      </c>
      <c r="P271" s="89">
        <v>19.362916757066586</v>
      </c>
      <c r="Q271" s="89">
        <v>19.264901081213377</v>
      </c>
      <c r="R271" s="89">
        <v>19.159827021218224</v>
      </c>
      <c r="S271" s="89">
        <v>19.04967479651798</v>
      </c>
      <c r="T271" s="89">
        <v>18.960417444427627</v>
      </c>
      <c r="U271" s="26">
        <v>18.917319466168664</v>
      </c>
      <c r="V271" s="26">
        <v>13.88233185681056</v>
      </c>
      <c r="W271" s="89">
        <v>13.809159873507161</v>
      </c>
      <c r="X271" s="89">
        <v>13.597937955590726</v>
      </c>
      <c r="Y271" s="89">
        <v>13.312023357244533</v>
      </c>
      <c r="Z271" s="89">
        <v>12.951201681244017</v>
      </c>
      <c r="AA271" s="89">
        <v>12.553967810342023</v>
      </c>
      <c r="AB271" s="89">
        <v>12.108761956144098</v>
      </c>
      <c r="AC271" s="89">
        <v>11.65252904591031</v>
      </c>
      <c r="AD271" s="89">
        <v>11.21634829589524</v>
      </c>
      <c r="AE271" s="89">
        <v>10.921567162693725</v>
      </c>
      <c r="AF271" s="89">
        <v>10.718956545127845</v>
      </c>
      <c r="AG271" s="89">
        <v>10.58111318849399</v>
      </c>
      <c r="AH271" s="89">
        <v>10.477923708416105</v>
      </c>
      <c r="AI271" s="89">
        <v>10.403551704578257</v>
      </c>
      <c r="AJ271" s="89">
        <v>10.34434714439188</v>
      </c>
      <c r="AK271" s="89">
        <v>10.301527042178867</v>
      </c>
      <c r="AL271" s="89">
        <v>10.266928474736105</v>
      </c>
      <c r="AM271" s="89">
        <v>10.243704296635741</v>
      </c>
      <c r="AN271" s="89">
        <v>10.225871950755858</v>
      </c>
      <c r="AO271" s="89">
        <v>10.217260285710351</v>
      </c>
      <c r="AP271" s="26">
        <v>10.212959155808122</v>
      </c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</row>
    <row r="272" spans="1:56" ht="12.75">
      <c r="A272" s="146">
        <f t="shared" si="50"/>
        <v>31</v>
      </c>
      <c r="B272" s="143"/>
      <c r="C272" s="143"/>
      <c r="D272" s="148">
        <f t="shared" si="53"/>
        <v>15.5</v>
      </c>
      <c r="E272" s="151">
        <f t="shared" si="54"/>
        <v>0.002</v>
      </c>
      <c r="G272" s="25">
        <v>15</v>
      </c>
      <c r="H272" s="26">
        <v>24.545853201333777</v>
      </c>
      <c r="I272" s="89">
        <v>24.541027732616868</v>
      </c>
      <c r="J272" s="89">
        <v>24.5191981011358</v>
      </c>
      <c r="K272" s="89">
        <v>24.48700494114294</v>
      </c>
      <c r="L272" s="89">
        <v>24.436152055705378</v>
      </c>
      <c r="M272" s="89">
        <v>24.372788926983276</v>
      </c>
      <c r="N272" s="89">
        <v>24.28747027636706</v>
      </c>
      <c r="O272" s="89">
        <v>24.186229677872614</v>
      </c>
      <c r="P272" s="89">
        <v>24.058672009647672</v>
      </c>
      <c r="Q272" s="89">
        <v>23.91219895334158</v>
      </c>
      <c r="R272" s="89">
        <v>23.738455467604282</v>
      </c>
      <c r="S272" s="89">
        <v>23.554915503975877</v>
      </c>
      <c r="T272" s="89">
        <v>23.37655399333019</v>
      </c>
      <c r="U272" s="26">
        <v>23.280562187637493</v>
      </c>
      <c r="V272" s="26">
        <v>19.233154472496548</v>
      </c>
      <c r="W272" s="89">
        <v>19.095778613891813</v>
      </c>
      <c r="X272" s="89">
        <v>18.831720617714247</v>
      </c>
      <c r="Y272" s="89">
        <v>18.485449768144644</v>
      </c>
      <c r="Z272" s="89">
        <v>18.11321982499773</v>
      </c>
      <c r="AA272" s="89">
        <v>17.706061338364528</v>
      </c>
      <c r="AB272" s="89">
        <v>17.298843357005637</v>
      </c>
      <c r="AC272" s="89">
        <v>16.887869984041725</v>
      </c>
      <c r="AD272" s="89">
        <v>16.521239019840056</v>
      </c>
      <c r="AE272" s="89">
        <v>16.219801641309637</v>
      </c>
      <c r="AF272" s="89">
        <v>15.994195350478023</v>
      </c>
      <c r="AG272" s="89">
        <v>15.817078860216975</v>
      </c>
      <c r="AH272" s="89">
        <v>15.685542718087016</v>
      </c>
      <c r="AI272" s="89">
        <v>15.579489560368868</v>
      </c>
      <c r="AJ272" s="89">
        <v>15.500799926192608</v>
      </c>
      <c r="AK272" s="89">
        <v>15.43633411294415</v>
      </c>
      <c r="AL272" s="89">
        <v>15.39048976613225</v>
      </c>
      <c r="AM272" s="89">
        <v>15.353675406803848</v>
      </c>
      <c r="AN272" s="89">
        <v>15.33128492706925</v>
      </c>
      <c r="AO272" s="89">
        <v>15.31559441267348</v>
      </c>
      <c r="AP272" s="26">
        <v>15.312582161677426</v>
      </c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</row>
    <row r="273" spans="1:56" ht="12.75">
      <c r="A273" s="146">
        <f t="shared" si="50"/>
        <v>32</v>
      </c>
      <c r="B273" s="147"/>
      <c r="C273" s="147"/>
      <c r="D273" s="148">
        <f t="shared" si="53"/>
        <v>15</v>
      </c>
      <c r="E273" s="151">
        <f t="shared" si="54"/>
        <v>0.002</v>
      </c>
      <c r="G273" s="25">
        <v>20</v>
      </c>
      <c r="H273" s="26">
        <v>29.418315508281243</v>
      </c>
      <c r="I273" s="89">
        <v>29.407495356902217</v>
      </c>
      <c r="J273" s="89">
        <v>29.383986076116855</v>
      </c>
      <c r="K273" s="89">
        <v>29.33773604170807</v>
      </c>
      <c r="L273" s="89">
        <v>29.276859299883764</v>
      </c>
      <c r="M273" s="89">
        <v>29.189829672466225</v>
      </c>
      <c r="N273" s="89">
        <v>29.084082136834002</v>
      </c>
      <c r="O273" s="89">
        <v>28.946098869870603</v>
      </c>
      <c r="P273" s="89">
        <v>28.78266328138622</v>
      </c>
      <c r="Q273" s="89">
        <v>28.57757613246699</v>
      </c>
      <c r="R273" s="89">
        <v>28.337226942975583</v>
      </c>
      <c r="S273" s="89">
        <v>28.044541809906328</v>
      </c>
      <c r="T273" s="89">
        <v>27.721769248376237</v>
      </c>
      <c r="U273" s="26">
        <v>27.44048306030202</v>
      </c>
      <c r="V273" s="26">
        <v>24.833023039425424</v>
      </c>
      <c r="W273" s="89">
        <v>24.534757405527067</v>
      </c>
      <c r="X273" s="89">
        <v>24.122096531367482</v>
      </c>
      <c r="Y273" s="89">
        <v>23.709604675844197</v>
      </c>
      <c r="Z273" s="89">
        <v>23.286271510058818</v>
      </c>
      <c r="AA273" s="89">
        <v>22.880045688462765</v>
      </c>
      <c r="AB273" s="89">
        <v>22.47254296342854</v>
      </c>
      <c r="AC273" s="89">
        <v>22.09604998574709</v>
      </c>
      <c r="AD273" s="89">
        <v>21.74560649092343</v>
      </c>
      <c r="AE273" s="89">
        <v>21.454900811432505</v>
      </c>
      <c r="AF273" s="89">
        <v>21.209133583057426</v>
      </c>
      <c r="AG273" s="89">
        <v>21.0173246494476</v>
      </c>
      <c r="AH273" s="89">
        <v>20.85797628799455</v>
      </c>
      <c r="AI273" s="89">
        <v>20.736161314097696</v>
      </c>
      <c r="AJ273" s="89">
        <v>20.63464105688077</v>
      </c>
      <c r="AK273" s="89">
        <v>20.559480542497546</v>
      </c>
      <c r="AL273" s="89">
        <v>20.4974603858496</v>
      </c>
      <c r="AM273" s="89">
        <v>20.45548416540214</v>
      </c>
      <c r="AN273" s="89">
        <v>20.422901747600957</v>
      </c>
      <c r="AO273" s="89">
        <v>20.4071752779979</v>
      </c>
      <c r="AP273" s="26">
        <v>20.399234998619928</v>
      </c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</row>
    <row r="274" spans="1:56" ht="12.75">
      <c r="A274" s="146">
        <f t="shared" si="50"/>
        <v>33</v>
      </c>
      <c r="B274" s="143"/>
      <c r="C274" s="143"/>
      <c r="D274" s="148">
        <f t="shared" si="53"/>
        <v>14.5</v>
      </c>
      <c r="E274" s="151">
        <f t="shared" si="54"/>
        <v>0.002</v>
      </c>
      <c r="G274" s="25">
        <v>25</v>
      </c>
      <c r="H274" s="26">
        <v>34.30388187308474</v>
      </c>
      <c r="I274" s="89">
        <v>34.296438264347934</v>
      </c>
      <c r="J274" s="89">
        <v>34.26282322755194</v>
      </c>
      <c r="K274" s="89">
        <v>34.213146491442714</v>
      </c>
      <c r="L274" s="89">
        <v>34.13455661250616</v>
      </c>
      <c r="M274" s="89">
        <v>34.03618602814481</v>
      </c>
      <c r="N274" s="89">
        <v>33.902963400458816</v>
      </c>
      <c r="O274" s="89">
        <v>33.74286768005324</v>
      </c>
      <c r="P274" s="89">
        <v>33.537173666607</v>
      </c>
      <c r="Q274" s="89">
        <v>33.29086261607541</v>
      </c>
      <c r="R274" s="89">
        <v>32.975621297605386</v>
      </c>
      <c r="S274" s="89">
        <v>32.5785256037742</v>
      </c>
      <c r="T274" s="89">
        <v>32.01077003175208</v>
      </c>
      <c r="U274" s="220">
        <v>31.05</v>
      </c>
      <c r="V274" s="220"/>
      <c r="W274" s="89">
        <v>30.063111647542208</v>
      </c>
      <c r="X274" s="89">
        <v>29.43755839652148</v>
      </c>
      <c r="Y274" s="89">
        <v>28.91942698028969</v>
      </c>
      <c r="Z274" s="89">
        <v>28.466307139033105</v>
      </c>
      <c r="AA274" s="89">
        <v>28.032108799504005</v>
      </c>
      <c r="AB274" s="89">
        <v>27.636249173679953</v>
      </c>
      <c r="AC274" s="89">
        <v>27.258484074673035</v>
      </c>
      <c r="AD274" s="89">
        <v>26.927287038846565</v>
      </c>
      <c r="AE274" s="89">
        <v>26.62901897295608</v>
      </c>
      <c r="AF274" s="89">
        <v>26.383762977374527</v>
      </c>
      <c r="AG274" s="89">
        <v>26.17180928881002</v>
      </c>
      <c r="AH274" s="89">
        <v>26.00409097616117</v>
      </c>
      <c r="AI274" s="89">
        <v>25.861124904331668</v>
      </c>
      <c r="AJ274" s="89">
        <v>25.751652345639442</v>
      </c>
      <c r="AK274" s="89">
        <v>25.659341882126718</v>
      </c>
      <c r="AL274" s="89">
        <v>25.59279924779402</v>
      </c>
      <c r="AM274" s="89">
        <v>25.538546442754722</v>
      </c>
      <c r="AN274" s="89">
        <v>25.505430715087563</v>
      </c>
      <c r="AO274" s="89">
        <v>25.48200009193919</v>
      </c>
      <c r="AP274" s="26">
        <v>25.477564426481017</v>
      </c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</row>
    <row r="275" spans="1:56" ht="12.75">
      <c r="A275" s="146">
        <f t="shared" si="50"/>
        <v>34</v>
      </c>
      <c r="B275" s="152"/>
      <c r="C275" s="152"/>
      <c r="D275" s="148">
        <f t="shared" si="53"/>
        <v>14</v>
      </c>
      <c r="E275" s="151">
        <f t="shared" si="54"/>
        <v>0.002</v>
      </c>
      <c r="G275" s="25">
        <v>30</v>
      </c>
      <c r="H275" s="26">
        <v>39.21595856346788</v>
      </c>
      <c r="I275" s="89">
        <v>39.201333284981644</v>
      </c>
      <c r="J275" s="89">
        <v>39.169503039503496</v>
      </c>
      <c r="K275" s="89">
        <v>39.106878836462755</v>
      </c>
      <c r="L275" s="89">
        <v>39.024296321750285</v>
      </c>
      <c r="M275" s="89">
        <v>38.90604610983226</v>
      </c>
      <c r="N275" s="89">
        <v>38.76180604823566</v>
      </c>
      <c r="O275" s="89">
        <v>38.57271408803765</v>
      </c>
      <c r="P275" s="89">
        <v>38.34660910330639</v>
      </c>
      <c r="Q275" s="89">
        <v>38.05890446538589</v>
      </c>
      <c r="R275" s="89">
        <v>37.71190818919347</v>
      </c>
      <c r="S275" s="89">
        <v>37.2666307936216</v>
      </c>
      <c r="T275" s="89">
        <v>36.707740460850275</v>
      </c>
      <c r="U275" s="225">
        <v>35.98</v>
      </c>
      <c r="V275" s="225"/>
      <c r="W275" s="89">
        <v>35.250386029752576</v>
      </c>
      <c r="X275" s="89">
        <v>34.62048658564633</v>
      </c>
      <c r="Y275" s="89">
        <v>34.089373363226564</v>
      </c>
      <c r="Z275" s="89">
        <v>33.60248453536224</v>
      </c>
      <c r="AA275" s="89">
        <v>33.16939840039628</v>
      </c>
      <c r="AB275" s="89">
        <v>32.75907668460688</v>
      </c>
      <c r="AC275" s="89">
        <v>32.39490018746666</v>
      </c>
      <c r="AD275" s="89">
        <v>32.05634637895919</v>
      </c>
      <c r="AE275" s="89">
        <v>31.767316809006942</v>
      </c>
      <c r="AF275" s="89">
        <v>31.50835589160931</v>
      </c>
      <c r="AG275" s="89">
        <v>31.29638146755387</v>
      </c>
      <c r="AH275" s="89">
        <v>31.111058589259937</v>
      </c>
      <c r="AI275" s="89">
        <v>30.96472786779318</v>
      </c>
      <c r="AJ275" s="89">
        <v>30.83881657754426</v>
      </c>
      <c r="AK275" s="89">
        <v>30.744002063502506</v>
      </c>
      <c r="AL275" s="89">
        <v>30.664325422104362</v>
      </c>
      <c r="AM275" s="89">
        <v>30.610027687067387</v>
      </c>
      <c r="AN275" s="89">
        <v>30.567427446932115</v>
      </c>
      <c r="AO275" s="89">
        <v>30.54688971434379</v>
      </c>
      <c r="AP275" s="26">
        <v>30.53639731459292</v>
      </c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</row>
    <row r="276" spans="1:56" ht="12.75">
      <c r="A276" s="146">
        <f t="shared" si="50"/>
        <v>35</v>
      </c>
      <c r="B276" s="152"/>
      <c r="C276" s="152"/>
      <c r="D276" s="148">
        <f t="shared" si="53"/>
        <v>13.5</v>
      </c>
      <c r="E276" s="151">
        <f t="shared" si="54"/>
        <v>0.002</v>
      </c>
      <c r="G276" s="25">
        <v>35</v>
      </c>
      <c r="H276" s="26">
        <v>44.14578496672703</v>
      </c>
      <c r="I276" s="89">
        <v>44.136617567458366</v>
      </c>
      <c r="J276" s="89">
        <v>44.09526665746859</v>
      </c>
      <c r="K276" s="89">
        <v>44.034112372070766</v>
      </c>
      <c r="L276" s="89">
        <v>43.93735844931795</v>
      </c>
      <c r="M276" s="89">
        <v>43.816172221276844</v>
      </c>
      <c r="N276" s="89">
        <v>43.65207135310432</v>
      </c>
      <c r="O276" s="89">
        <v>43.454993344012365</v>
      </c>
      <c r="P276" s="89">
        <v>43.20263562381706</v>
      </c>
      <c r="Q276" s="89">
        <v>42.90328250850579</v>
      </c>
      <c r="R276" s="89">
        <v>42.52928737149983</v>
      </c>
      <c r="S276" s="89">
        <v>42.08767541348669</v>
      </c>
      <c r="T276" s="89">
        <v>41.54972054654389</v>
      </c>
      <c r="U276" s="225">
        <v>40.94</v>
      </c>
      <c r="V276" s="225"/>
      <c r="W276" s="89">
        <v>40.310254697390675</v>
      </c>
      <c r="X276" s="89">
        <v>39.72981644529434</v>
      </c>
      <c r="Y276" s="89">
        <v>39.18951668367193</v>
      </c>
      <c r="Z276" s="89">
        <v>38.70990916877401</v>
      </c>
      <c r="AA276" s="89">
        <v>38.25917169183356</v>
      </c>
      <c r="AB276" s="89">
        <v>37.85885129536038</v>
      </c>
      <c r="AC276" s="89">
        <v>37.48318812546215</v>
      </c>
      <c r="AD276" s="89">
        <v>37.156076483749885</v>
      </c>
      <c r="AE276" s="89">
        <v>36.855804522046554</v>
      </c>
      <c r="AF276" s="89">
        <v>36.603177786034216</v>
      </c>
      <c r="AG276" s="89">
        <v>36.37713027163378</v>
      </c>
      <c r="AH276" s="89">
        <v>36.19368959242194</v>
      </c>
      <c r="AI276" s="89">
        <v>36.03281808219459</v>
      </c>
      <c r="AJ276" s="89">
        <v>35.90755278047986</v>
      </c>
      <c r="AK276" s="89">
        <v>35.79996330348176</v>
      </c>
      <c r="AL276" s="89">
        <v>35.72174153517361</v>
      </c>
      <c r="AM276" s="89">
        <v>35.65725227878008</v>
      </c>
      <c r="AN276" s="89">
        <v>35.61780054068868</v>
      </c>
      <c r="AO276" s="89">
        <v>35.589669259595745</v>
      </c>
      <c r="AP276" s="26">
        <v>35.584409386438026</v>
      </c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</row>
    <row r="277" spans="1:56" ht="12.75">
      <c r="A277" s="146">
        <f t="shared" si="50"/>
        <v>36</v>
      </c>
      <c r="B277" s="147"/>
      <c r="C277" s="147"/>
      <c r="D277" s="148">
        <f t="shared" si="53"/>
        <v>13</v>
      </c>
      <c r="E277" s="151">
        <f t="shared" si="54"/>
        <v>0.002</v>
      </c>
      <c r="G277" s="25">
        <v>40</v>
      </c>
      <c r="H277" s="26">
        <v>49.10820345251972</v>
      </c>
      <c r="I277" s="89">
        <v>49.09154964367032</v>
      </c>
      <c r="J277" s="89">
        <v>49.055284221218955</v>
      </c>
      <c r="K277" s="89">
        <v>48.98395391735067</v>
      </c>
      <c r="L277" s="89">
        <v>48.88989153019941</v>
      </c>
      <c r="M277" s="89">
        <v>48.75529433160298</v>
      </c>
      <c r="N277" s="89">
        <v>48.5913604096567</v>
      </c>
      <c r="O277" s="89">
        <v>48.37720393585042</v>
      </c>
      <c r="P277" s="89">
        <v>48.12317555932678</v>
      </c>
      <c r="Q277" s="89">
        <v>47.80497058880365</v>
      </c>
      <c r="R277" s="89">
        <v>47.43380012451677</v>
      </c>
      <c r="S277" s="89">
        <v>46.98512598050196</v>
      </c>
      <c r="T277" s="89">
        <v>46.48059942107477</v>
      </c>
      <c r="U277" s="225">
        <v>45.91</v>
      </c>
      <c r="V277" s="225"/>
      <c r="W277" s="89">
        <v>45.34055649042119</v>
      </c>
      <c r="X277" s="89">
        <v>44.773592571973595</v>
      </c>
      <c r="Y277" s="89">
        <v>44.25464161808062</v>
      </c>
      <c r="Z277" s="89">
        <v>43.762689978877425</v>
      </c>
      <c r="AA277" s="89">
        <v>43.32328737725122</v>
      </c>
      <c r="AB277" s="89">
        <v>42.90951584038588</v>
      </c>
      <c r="AC277" s="89">
        <v>42.54544625925258</v>
      </c>
      <c r="AD277" s="89">
        <v>42.20681935165346</v>
      </c>
      <c r="AE277" s="89">
        <v>41.91635838423771</v>
      </c>
      <c r="AF277" s="89">
        <v>41.651834409035516</v>
      </c>
      <c r="AG277" s="89">
        <v>41.432238339175484</v>
      </c>
      <c r="AH277" s="89">
        <v>41.236487142523444</v>
      </c>
      <c r="AI277" s="89">
        <v>41.079941153813</v>
      </c>
      <c r="AJ277" s="89">
        <v>40.94320859094829</v>
      </c>
      <c r="AK277" s="89">
        <v>40.839423291702076</v>
      </c>
      <c r="AL277" s="89">
        <v>40.751351191079884</v>
      </c>
      <c r="AM277" s="89">
        <v>40.69112351133126</v>
      </c>
      <c r="AN277" s="89">
        <v>40.64357306825872</v>
      </c>
      <c r="AO277" s="89">
        <v>40.62067205496677</v>
      </c>
      <c r="AP277" s="26">
        <v>40.60888504374297</v>
      </c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</row>
    <row r="278" spans="1:56" ht="12.75">
      <c r="A278" s="146">
        <f t="shared" si="50"/>
        <v>37</v>
      </c>
      <c r="B278" s="143"/>
      <c r="C278" s="143"/>
      <c r="D278" s="148">
        <f t="shared" si="53"/>
        <v>12.5</v>
      </c>
      <c r="E278" s="151">
        <f t="shared" si="54"/>
        <v>0.002</v>
      </c>
      <c r="G278" s="25">
        <v>45</v>
      </c>
      <c r="H278" s="26">
        <v>54.09085141717737</v>
      </c>
      <c r="I278" s="26">
        <v>54.08108537942233</v>
      </c>
      <c r="J278" s="26">
        <v>54.03705070776913</v>
      </c>
      <c r="K278" s="26">
        <v>53.971926466323275</v>
      </c>
      <c r="L278" s="26">
        <v>53.8689224217012</v>
      </c>
      <c r="M278" s="26">
        <v>53.73998223896382</v>
      </c>
      <c r="N278" s="26">
        <v>53.565608389737115</v>
      </c>
      <c r="O278" s="26">
        <v>53.356800126888196</v>
      </c>
      <c r="P278" s="26">
        <v>53.09086280128478</v>
      </c>
      <c r="Q278" s="26">
        <v>52.77891285869546</v>
      </c>
      <c r="R278" s="26">
        <v>52.39646076704149</v>
      </c>
      <c r="S278" s="26">
        <v>51.95997137344779</v>
      </c>
      <c r="T278" s="26">
        <v>51.45221091818075</v>
      </c>
      <c r="U278" s="220">
        <v>50.91</v>
      </c>
      <c r="V278" s="220"/>
      <c r="W278" s="26">
        <v>50.34042388772902</v>
      </c>
      <c r="X278" s="26">
        <v>49.79500639673828</v>
      </c>
      <c r="Y278" s="26">
        <v>49.26673336889354</v>
      </c>
      <c r="Z278" s="26">
        <v>48.7885948361408</v>
      </c>
      <c r="AA278" s="26">
        <v>48.336156101124246</v>
      </c>
      <c r="AB278" s="26">
        <v>47.93464414404814</v>
      </c>
      <c r="AC278" s="26">
        <v>47.558365729833746</v>
      </c>
      <c r="AD278" s="26">
        <v>47.231101291236655</v>
      </c>
      <c r="AE278" s="26">
        <v>46.929449512383556</v>
      </c>
      <c r="AF278" s="26">
        <v>46.67451159540445</v>
      </c>
      <c r="AG278" s="26">
        <v>46.444403904536614</v>
      </c>
      <c r="AH278" s="26">
        <v>46.256468653973315</v>
      </c>
      <c r="AI278" s="26">
        <v>46.090268767828704</v>
      </c>
      <c r="AJ278" s="26">
        <v>45.960210148674754</v>
      </c>
      <c r="AK278" s="26">
        <v>45.84782199229463</v>
      </c>
      <c r="AL278" s="26">
        <v>45.76588559945397</v>
      </c>
      <c r="AM278" s="26">
        <v>45.6980653591239</v>
      </c>
      <c r="AN278" s="26">
        <v>45.65654733632364</v>
      </c>
      <c r="AO278" s="26">
        <v>45.62685608424591</v>
      </c>
      <c r="AP278" s="26">
        <v>45.6213318053012</v>
      </c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</row>
    <row r="279" spans="1:56" ht="12.75">
      <c r="A279" s="146">
        <f t="shared" si="50"/>
        <v>38</v>
      </c>
      <c r="B279" s="152"/>
      <c r="C279" s="152"/>
      <c r="D279" s="148">
        <f t="shared" si="53"/>
        <v>12</v>
      </c>
      <c r="E279" s="151">
        <f t="shared" si="54"/>
        <v>0.002</v>
      </c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33" t="s">
        <v>39</v>
      </c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</row>
    <row r="280" spans="1:56" ht="12.75">
      <c r="A280" s="146">
        <f t="shared" si="50"/>
        <v>39</v>
      </c>
      <c r="B280" s="143"/>
      <c r="C280" s="143"/>
      <c r="D280" s="148">
        <f t="shared" si="53"/>
        <v>11.5</v>
      </c>
      <c r="E280" s="151">
        <f t="shared" si="54"/>
        <v>0.002</v>
      </c>
      <c r="G280" s="186" t="s">
        <v>64</v>
      </c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8">
        <v>0.7817473931774721</v>
      </c>
      <c r="AE280" s="188">
        <v>0.5212356672793357</v>
      </c>
      <c r="AF280" s="188">
        <v>0.38692859636790367</v>
      </c>
      <c r="AG280" s="188">
        <v>0.30302488602254307</v>
      </c>
      <c r="AH280" s="188">
        <v>0.2476662583469427</v>
      </c>
      <c r="AI280" s="188">
        <v>0.20625133252865613</v>
      </c>
      <c r="AJ280" s="188">
        <v>0.17664980248758955</v>
      </c>
      <c r="AK280" s="188">
        <v>0.1530591120230458</v>
      </c>
      <c r="AL280" s="188">
        <v>0.13649316823900737</v>
      </c>
      <c r="AM280" s="188">
        <v>0.1233496100579403</v>
      </c>
      <c r="AN280" s="188">
        <v>0.11538136701662172</v>
      </c>
      <c r="AO280" s="188">
        <v>0.10983561873348613</v>
      </c>
      <c r="AP280" s="189">
        <v>3.261622812280544</v>
      </c>
      <c r="AQ280" s="190" t="s">
        <v>65</v>
      </c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</row>
    <row r="281" spans="1:56" ht="12.75">
      <c r="A281" s="146">
        <f t="shared" si="50"/>
        <v>40</v>
      </c>
      <c r="B281" s="152"/>
      <c r="C281" s="152"/>
      <c r="D281" s="148">
        <f t="shared" si="53"/>
        <v>11</v>
      </c>
      <c r="E281" s="151">
        <f t="shared" si="54"/>
        <v>0.002</v>
      </c>
      <c r="G281" s="19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50"/>
      <c r="AQ281" s="33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</row>
    <row r="282" spans="1:56" ht="12.75">
      <c r="A282" s="146">
        <f t="shared" si="50"/>
        <v>41</v>
      </c>
      <c r="B282" s="143"/>
      <c r="C282" s="143"/>
      <c r="D282" s="148">
        <f t="shared" si="53"/>
        <v>10.5</v>
      </c>
      <c r="E282" s="151">
        <f t="shared" si="54"/>
        <v>0.002</v>
      </c>
      <c r="G282" s="29" t="s">
        <v>66</v>
      </c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</row>
    <row r="283" spans="1:56" ht="12.75">
      <c r="A283" s="146">
        <f t="shared" si="50"/>
        <v>42</v>
      </c>
      <c r="B283" s="143"/>
      <c r="C283" s="143"/>
      <c r="D283" s="148">
        <f t="shared" si="53"/>
        <v>10</v>
      </c>
      <c r="E283" s="151">
        <f t="shared" si="54"/>
        <v>0.002</v>
      </c>
      <c r="G283" s="25">
        <v>0</v>
      </c>
      <c r="H283" s="22">
        <v>98.1</v>
      </c>
      <c r="I283" s="31">
        <v>98.1</v>
      </c>
      <c r="J283" s="31">
        <v>98.1</v>
      </c>
      <c r="K283" s="31">
        <v>98.1</v>
      </c>
      <c r="L283" s="31">
        <v>98.1</v>
      </c>
      <c r="M283" s="31">
        <v>98.1</v>
      </c>
      <c r="N283" s="31">
        <v>98.1</v>
      </c>
      <c r="O283" s="31">
        <v>98.1</v>
      </c>
      <c r="P283" s="31">
        <v>98.1</v>
      </c>
      <c r="Q283" s="31">
        <v>98.1</v>
      </c>
      <c r="R283" s="31">
        <v>98.1</v>
      </c>
      <c r="S283" s="31">
        <v>98.1</v>
      </c>
      <c r="T283" s="31">
        <v>98.1</v>
      </c>
      <c r="U283" s="30">
        <v>98.1</v>
      </c>
      <c r="V283" s="30">
        <v>35.693306887844344</v>
      </c>
      <c r="W283" s="30">
        <v>35.179970694141254</v>
      </c>
      <c r="X283" s="30">
        <v>33.46029952879942</v>
      </c>
      <c r="Y283" s="30">
        <v>30.940657681153358</v>
      </c>
      <c r="Z283" s="30">
        <v>27.499184316976333</v>
      </c>
      <c r="AA283" s="30">
        <v>23.386242937047257</v>
      </c>
      <c r="AB283" s="30">
        <v>18.199993635194417</v>
      </c>
      <c r="AC283" s="30">
        <v>11.353283606959732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2">
        <v>0</v>
      </c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</row>
    <row r="284" spans="1:56" ht="12.75">
      <c r="A284" s="146">
        <f t="shared" si="50"/>
        <v>43</v>
      </c>
      <c r="B284" s="143"/>
      <c r="C284" s="143"/>
      <c r="D284" s="148">
        <v>20</v>
      </c>
      <c r="E284" s="151">
        <v>0.001</v>
      </c>
      <c r="G284" s="25">
        <v>5</v>
      </c>
      <c r="H284" s="30">
        <v>145.60326251885624</v>
      </c>
      <c r="I284" s="90">
        <v>145.5869161681102</v>
      </c>
      <c r="J284" s="90">
        <v>145.51286596261633</v>
      </c>
      <c r="K284" s="90">
        <v>145.4038805814117</v>
      </c>
      <c r="L284" s="90">
        <v>145.23202144277536</v>
      </c>
      <c r="M284" s="90">
        <v>145.01891802196005</v>
      </c>
      <c r="N284" s="90">
        <v>144.73380227695077</v>
      </c>
      <c r="O284" s="90">
        <v>144.4000726578459</v>
      </c>
      <c r="P284" s="90">
        <v>143.98802952786318</v>
      </c>
      <c r="Q284" s="90">
        <v>143.53349360402046</v>
      </c>
      <c r="R284" s="90">
        <v>143.0261902116889</v>
      </c>
      <c r="S284" s="90">
        <v>142.5481865921503</v>
      </c>
      <c r="T284" s="90">
        <v>142.15461686477886</v>
      </c>
      <c r="U284" s="30">
        <v>142.0061609542595</v>
      </c>
      <c r="V284" s="30">
        <v>85.38662384837113</v>
      </c>
      <c r="W284" s="90">
        <v>84.70323711045502</v>
      </c>
      <c r="X284" s="90">
        <v>83.03582666549366</v>
      </c>
      <c r="Y284" s="90">
        <v>80.33074568403543</v>
      </c>
      <c r="Z284" s="90">
        <v>76.99516004896388</v>
      </c>
      <c r="AA284" s="90">
        <v>72.87423420504238</v>
      </c>
      <c r="AB284" s="90">
        <v>68.15852939365051</v>
      </c>
      <c r="AC284" s="90">
        <v>62.6051231535588</v>
      </c>
      <c r="AD284" s="90">
        <v>56.71894192707101</v>
      </c>
      <c r="AE284" s="90">
        <v>54.16332189601029</v>
      </c>
      <c r="AF284" s="90">
        <v>52.84576953036914</v>
      </c>
      <c r="AG284" s="90">
        <v>52.02267413188115</v>
      </c>
      <c r="AH284" s="90">
        <v>51.47960599438351</v>
      </c>
      <c r="AI284" s="90">
        <v>51.07332557210612</v>
      </c>
      <c r="AJ284" s="90">
        <v>50.782934562403256</v>
      </c>
      <c r="AK284" s="90">
        <v>50.55150988894608</v>
      </c>
      <c r="AL284" s="90">
        <v>50.38899798042466</v>
      </c>
      <c r="AM284" s="90">
        <v>50.2600596746684</v>
      </c>
      <c r="AN284" s="90">
        <v>50.181891210433065</v>
      </c>
      <c r="AO284" s="90">
        <v>50.1274874197755</v>
      </c>
      <c r="AP284" s="30">
        <v>50.116947954176524</v>
      </c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</row>
    <row r="285" spans="1:56" ht="12.75">
      <c r="A285" s="146">
        <f t="shared" si="50"/>
        <v>44</v>
      </c>
      <c r="B285" s="143"/>
      <c r="C285" s="143"/>
      <c r="D285" s="148">
        <f t="shared" si="53"/>
        <v>19.5</v>
      </c>
      <c r="E285" s="151">
        <f t="shared" si="54"/>
        <v>0.001</v>
      </c>
      <c r="G285" s="25">
        <v>10</v>
      </c>
      <c r="H285" s="30">
        <v>193.16506568558952</v>
      </c>
      <c r="I285" s="90">
        <v>193.1088117780923</v>
      </c>
      <c r="J285" s="90">
        <v>192.9868659040457</v>
      </c>
      <c r="K285" s="90">
        <v>192.74708614475495</v>
      </c>
      <c r="L285" s="90">
        <v>192.4325520630404</v>
      </c>
      <c r="M285" s="90">
        <v>191.98463050635226</v>
      </c>
      <c r="N285" s="90">
        <v>191.4452990622034</v>
      </c>
      <c r="O285" s="90">
        <v>190.75070649769702</v>
      </c>
      <c r="P285" s="90">
        <v>189.9502133868232</v>
      </c>
      <c r="Q285" s="90">
        <v>188.98867960670324</v>
      </c>
      <c r="R285" s="90">
        <v>187.9579030781508</v>
      </c>
      <c r="S285" s="90">
        <v>186.8773097538414</v>
      </c>
      <c r="T285" s="90">
        <v>186.00169512983504</v>
      </c>
      <c r="U285" s="30">
        <v>185.5789039631146</v>
      </c>
      <c r="V285" s="30">
        <v>136.1856755153116</v>
      </c>
      <c r="W285" s="90">
        <v>135.46785835910526</v>
      </c>
      <c r="X285" s="90">
        <v>133.39577134434504</v>
      </c>
      <c r="Y285" s="90">
        <v>130.59094913456886</v>
      </c>
      <c r="Z285" s="90">
        <v>127.05128849300381</v>
      </c>
      <c r="AA285" s="90">
        <v>123.15442421945525</v>
      </c>
      <c r="AB285" s="90">
        <v>118.78695478977362</v>
      </c>
      <c r="AC285" s="90">
        <v>114.31130994038014</v>
      </c>
      <c r="AD285" s="90">
        <v>110.03237678273231</v>
      </c>
      <c r="AE285" s="90">
        <v>107.14057386602545</v>
      </c>
      <c r="AF285" s="90">
        <v>105.15296370770417</v>
      </c>
      <c r="AG285" s="90">
        <v>103.80072037912605</v>
      </c>
      <c r="AH285" s="90">
        <v>102.788431579562</v>
      </c>
      <c r="AI285" s="90">
        <v>102.05884222191271</v>
      </c>
      <c r="AJ285" s="90">
        <v>101.47804548648435</v>
      </c>
      <c r="AK285" s="90">
        <v>101.05798028377468</v>
      </c>
      <c r="AL285" s="90">
        <v>100.71856833716119</v>
      </c>
      <c r="AM285" s="90">
        <v>100.49073914999663</v>
      </c>
      <c r="AN285" s="90">
        <v>100.31580383691497</v>
      </c>
      <c r="AO285" s="90">
        <v>100.23132340281855</v>
      </c>
      <c r="AP285" s="30">
        <v>100.18912931847768</v>
      </c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</row>
    <row r="286" spans="1:56" ht="12.75">
      <c r="A286" s="146">
        <f t="shared" si="50"/>
        <v>45</v>
      </c>
      <c r="B286" s="147"/>
      <c r="C286" s="147"/>
      <c r="D286" s="148">
        <f t="shared" si="53"/>
        <v>19</v>
      </c>
      <c r="E286" s="151">
        <f t="shared" si="54"/>
        <v>0.001</v>
      </c>
      <c r="G286" s="25">
        <v>15</v>
      </c>
      <c r="H286" s="30">
        <v>240.79481990508438</v>
      </c>
      <c r="I286" s="90">
        <v>240.74748205697148</v>
      </c>
      <c r="J286" s="90">
        <v>240.5333333721422</v>
      </c>
      <c r="K286" s="90">
        <v>240.21751847261223</v>
      </c>
      <c r="L286" s="90">
        <v>239.71865166646978</v>
      </c>
      <c r="M286" s="90">
        <v>239.09705937370595</v>
      </c>
      <c r="N286" s="90">
        <v>238.26008341116088</v>
      </c>
      <c r="O286" s="90">
        <v>237.26691313993035</v>
      </c>
      <c r="P286" s="90">
        <v>236.01557241464369</v>
      </c>
      <c r="Q286" s="90">
        <v>234.57867173228092</v>
      </c>
      <c r="R286" s="90">
        <v>232.874248137198</v>
      </c>
      <c r="S286" s="90">
        <v>231.07372109400336</v>
      </c>
      <c r="T286" s="90">
        <v>229.32399467456918</v>
      </c>
      <c r="U286" s="30">
        <v>228.3823150607238</v>
      </c>
      <c r="V286" s="30">
        <v>188.67724537519115</v>
      </c>
      <c r="W286" s="90">
        <v>187.3295882022787</v>
      </c>
      <c r="X286" s="90">
        <v>184.73917925977676</v>
      </c>
      <c r="Y286" s="90">
        <v>181.34226222549896</v>
      </c>
      <c r="Z286" s="90">
        <v>177.69068648322775</v>
      </c>
      <c r="AA286" s="90">
        <v>173.69646172935603</v>
      </c>
      <c r="AB286" s="90">
        <v>169.7016533322253</v>
      </c>
      <c r="AC286" s="90">
        <v>165.67000454344932</v>
      </c>
      <c r="AD286" s="90">
        <v>162.07335478463096</v>
      </c>
      <c r="AE286" s="90">
        <v>159.11625410124753</v>
      </c>
      <c r="AF286" s="90">
        <v>156.9030563881894</v>
      </c>
      <c r="AG286" s="90">
        <v>155.16554361872855</v>
      </c>
      <c r="AH286" s="90">
        <v>153.87517406443362</v>
      </c>
      <c r="AI286" s="90">
        <v>152.8347925872186</v>
      </c>
      <c r="AJ286" s="90">
        <v>152.06284727594948</v>
      </c>
      <c r="AK286" s="90">
        <v>151.43043764798213</v>
      </c>
      <c r="AL286" s="90">
        <v>150.98070460575738</v>
      </c>
      <c r="AM286" s="90">
        <v>150.61955574074577</v>
      </c>
      <c r="AN286" s="90">
        <v>150.39990513454936</v>
      </c>
      <c r="AO286" s="90">
        <v>150.24598118832685</v>
      </c>
      <c r="AP286" s="30">
        <v>150.21643100605556</v>
      </c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</row>
    <row r="287" spans="1:56" ht="12.75">
      <c r="A287" s="146">
        <f t="shared" si="50"/>
        <v>46</v>
      </c>
      <c r="B287" s="147"/>
      <c r="C287" s="147"/>
      <c r="D287" s="148">
        <f t="shared" si="53"/>
        <v>18.5</v>
      </c>
      <c r="E287" s="151">
        <f t="shared" si="54"/>
        <v>0.001</v>
      </c>
      <c r="G287" s="25">
        <v>20</v>
      </c>
      <c r="H287" s="30">
        <v>288.593675136239</v>
      </c>
      <c r="I287" s="90">
        <v>288.4875294512108</v>
      </c>
      <c r="J287" s="90">
        <v>288.2569034067064</v>
      </c>
      <c r="K287" s="90">
        <v>287.8031905691562</v>
      </c>
      <c r="L287" s="90">
        <v>287.20598973185975</v>
      </c>
      <c r="M287" s="90">
        <v>286.35222908689366</v>
      </c>
      <c r="N287" s="90">
        <v>285.3148457623416</v>
      </c>
      <c r="O287" s="90">
        <v>283.96122991343066</v>
      </c>
      <c r="P287" s="90">
        <v>282.35792679039884</v>
      </c>
      <c r="Q287" s="90">
        <v>280.3460218595012</v>
      </c>
      <c r="R287" s="90">
        <v>277.98819631059047</v>
      </c>
      <c r="S287" s="90">
        <v>275.1169551551811</v>
      </c>
      <c r="T287" s="90">
        <v>271.9505563265709</v>
      </c>
      <c r="U287" s="30">
        <v>269.19113882156284</v>
      </c>
      <c r="V287" s="30">
        <v>243.61195601676343</v>
      </c>
      <c r="W287" s="90">
        <v>240.68597014822055</v>
      </c>
      <c r="X287" s="90">
        <v>236.637766972715</v>
      </c>
      <c r="Y287" s="90">
        <v>232.59122187003157</v>
      </c>
      <c r="Z287" s="90">
        <v>228.438323513677</v>
      </c>
      <c r="AA287" s="90">
        <v>224.45324820381973</v>
      </c>
      <c r="AB287" s="90">
        <v>220.455646471234</v>
      </c>
      <c r="AC287" s="90">
        <v>216.76225036017897</v>
      </c>
      <c r="AD287" s="90">
        <v>213.32439967595886</v>
      </c>
      <c r="AE287" s="90">
        <v>210.47257696015288</v>
      </c>
      <c r="AF287" s="90">
        <v>208.06160044979336</v>
      </c>
      <c r="AG287" s="90">
        <v>206.17995481108096</v>
      </c>
      <c r="AH287" s="90">
        <v>204.61674738522655</v>
      </c>
      <c r="AI287" s="90">
        <v>203.4217424912984</v>
      </c>
      <c r="AJ287" s="90">
        <v>202.42582876800037</v>
      </c>
      <c r="AK287" s="90">
        <v>201.68850412190093</v>
      </c>
      <c r="AL287" s="90">
        <v>201.0800863851846</v>
      </c>
      <c r="AM287" s="90">
        <v>200.66829966259502</v>
      </c>
      <c r="AN287" s="90">
        <v>200.3486661439654</v>
      </c>
      <c r="AO287" s="90">
        <v>200.1943894771594</v>
      </c>
      <c r="AP287" s="30">
        <v>200.1164953364615</v>
      </c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</row>
    <row r="288" spans="1:56" ht="12.75">
      <c r="A288" s="146">
        <f t="shared" si="50"/>
        <v>47</v>
      </c>
      <c r="B288" s="154"/>
      <c r="C288" s="154"/>
      <c r="D288" s="148">
        <f t="shared" si="53"/>
        <v>18</v>
      </c>
      <c r="E288" s="151">
        <f t="shared" si="54"/>
        <v>0.001</v>
      </c>
      <c r="G288" s="25">
        <v>25</v>
      </c>
      <c r="H288" s="30">
        <v>336.52108117496135</v>
      </c>
      <c r="I288" s="90">
        <v>336.4480593732533</v>
      </c>
      <c r="J288" s="90">
        <v>336.1182958622846</v>
      </c>
      <c r="K288" s="90">
        <v>335.63096708105303</v>
      </c>
      <c r="L288" s="90">
        <v>334.86000036868546</v>
      </c>
      <c r="M288" s="90">
        <v>333.8949849361006</v>
      </c>
      <c r="N288" s="90">
        <v>332.588070958501</v>
      </c>
      <c r="O288" s="90">
        <v>331.01753194132226</v>
      </c>
      <c r="P288" s="90">
        <v>328.99967366941473</v>
      </c>
      <c r="Q288" s="90">
        <v>326.58336226369977</v>
      </c>
      <c r="R288" s="90">
        <v>323.49084492950885</v>
      </c>
      <c r="S288" s="90">
        <v>319.595336173025</v>
      </c>
      <c r="T288" s="90">
        <v>314.0256540114879</v>
      </c>
      <c r="U288" s="220">
        <v>304.64</v>
      </c>
      <c r="V288" s="220"/>
      <c r="W288" s="90">
        <v>294.91912526238906</v>
      </c>
      <c r="X288" s="90">
        <v>288.78244786987574</v>
      </c>
      <c r="Y288" s="90">
        <v>283.69957867664186</v>
      </c>
      <c r="Z288" s="90">
        <v>279.2544730339148</v>
      </c>
      <c r="AA288" s="90">
        <v>274.9949873231343</v>
      </c>
      <c r="AB288" s="90">
        <v>271.11160439380035</v>
      </c>
      <c r="AC288" s="90">
        <v>267.4057287725425</v>
      </c>
      <c r="AD288" s="90">
        <v>264.15668585108483</v>
      </c>
      <c r="AE288" s="90">
        <v>261.23067612469913</v>
      </c>
      <c r="AF288" s="90">
        <v>258.8247148080441</v>
      </c>
      <c r="AG288" s="90">
        <v>256.7454491232263</v>
      </c>
      <c r="AH288" s="90">
        <v>255.10013247614108</v>
      </c>
      <c r="AI288" s="90">
        <v>253.69763531149368</v>
      </c>
      <c r="AJ288" s="90">
        <v>252.62370951072293</v>
      </c>
      <c r="AK288" s="90">
        <v>251.7181438636631</v>
      </c>
      <c r="AL288" s="90">
        <v>251.06536062085934</v>
      </c>
      <c r="AM288" s="90">
        <v>250.53314060342385</v>
      </c>
      <c r="AN288" s="90">
        <v>250.20827531500902</v>
      </c>
      <c r="AO288" s="90">
        <v>249.97842090192347</v>
      </c>
      <c r="AP288" s="30">
        <v>249.93490702377878</v>
      </c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</row>
    <row r="289" spans="1:56" ht="12.75">
      <c r="A289" s="146">
        <f t="shared" si="50"/>
        <v>48</v>
      </c>
      <c r="B289" s="154"/>
      <c r="C289" s="154"/>
      <c r="D289" s="148">
        <f t="shared" si="53"/>
        <v>17.5</v>
      </c>
      <c r="E289" s="151">
        <f t="shared" si="54"/>
        <v>0.001</v>
      </c>
      <c r="G289" s="25">
        <v>30</v>
      </c>
      <c r="H289" s="30">
        <v>384.7085535076199</v>
      </c>
      <c r="I289" s="90">
        <v>384.56507952566994</v>
      </c>
      <c r="J289" s="90">
        <v>384.2528248175293</v>
      </c>
      <c r="K289" s="90">
        <v>383.63848138569966</v>
      </c>
      <c r="L289" s="90">
        <v>382.8283469163703</v>
      </c>
      <c r="M289" s="90">
        <v>381.6683123374545</v>
      </c>
      <c r="N289" s="90">
        <v>380.2533173331919</v>
      </c>
      <c r="O289" s="90">
        <v>378.39832520364934</v>
      </c>
      <c r="P289" s="90">
        <v>376.1802353034357</v>
      </c>
      <c r="Q289" s="90">
        <v>373.35785280543564</v>
      </c>
      <c r="R289" s="90">
        <v>369.953819335988</v>
      </c>
      <c r="S289" s="90">
        <v>365.5856480854279</v>
      </c>
      <c r="T289" s="90">
        <v>360.1029339209412</v>
      </c>
      <c r="U289" s="225">
        <f>U275*9.81</f>
        <v>352.9638</v>
      </c>
      <c r="V289" s="225"/>
      <c r="W289" s="90">
        <v>345.8062869518728</v>
      </c>
      <c r="X289" s="90">
        <v>339.62697340519054</v>
      </c>
      <c r="Y289" s="90">
        <v>334.4167526932526</v>
      </c>
      <c r="Z289" s="90">
        <v>329.6403732919036</v>
      </c>
      <c r="AA289" s="90">
        <v>325.39179830788754</v>
      </c>
      <c r="AB289" s="90">
        <v>321.36654227599354</v>
      </c>
      <c r="AC289" s="90">
        <v>317.793970839048</v>
      </c>
      <c r="AD289" s="90">
        <v>314.47275797758965</v>
      </c>
      <c r="AE289" s="90">
        <v>311.63737789635815</v>
      </c>
      <c r="AF289" s="90">
        <v>309.09697129668734</v>
      </c>
      <c r="AG289" s="90">
        <v>307.0175021967035</v>
      </c>
      <c r="AH289" s="90">
        <v>305.19948476064</v>
      </c>
      <c r="AI289" s="90">
        <v>303.7639803830511</v>
      </c>
      <c r="AJ289" s="90">
        <v>302.52879062570923</v>
      </c>
      <c r="AK289" s="90">
        <v>301.5986602429596</v>
      </c>
      <c r="AL289" s="90">
        <v>300.8170323908438</v>
      </c>
      <c r="AM289" s="90">
        <v>300.2843716101311</v>
      </c>
      <c r="AN289" s="90">
        <v>299.86646325440404</v>
      </c>
      <c r="AO289" s="90">
        <v>299.66498809771264</v>
      </c>
      <c r="AP289" s="30">
        <v>299.5620576561566</v>
      </c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</row>
    <row r="290" spans="1:56" ht="12.75">
      <c r="A290" s="146">
        <f t="shared" si="50"/>
        <v>49</v>
      </c>
      <c r="B290" s="147"/>
      <c r="C290" s="147"/>
      <c r="D290" s="148">
        <f t="shared" si="53"/>
        <v>17</v>
      </c>
      <c r="E290" s="151">
        <f t="shared" si="54"/>
        <v>0.001</v>
      </c>
      <c r="G290" s="25">
        <v>35</v>
      </c>
      <c r="H290" s="30">
        <v>433.0701505235922</v>
      </c>
      <c r="I290" s="90">
        <v>432.9802183367666</v>
      </c>
      <c r="J290" s="90">
        <v>432.57456590976693</v>
      </c>
      <c r="K290" s="90">
        <v>431.97464237001424</v>
      </c>
      <c r="L290" s="90">
        <v>431.0254863878091</v>
      </c>
      <c r="M290" s="90">
        <v>429.83664949072585</v>
      </c>
      <c r="N290" s="90">
        <v>428.2268199739534</v>
      </c>
      <c r="O290" s="90">
        <v>426.29348470476134</v>
      </c>
      <c r="P290" s="90">
        <v>423.8178554696454</v>
      </c>
      <c r="Q290" s="90">
        <v>420.8812014084418</v>
      </c>
      <c r="R290" s="90">
        <v>417.2123091144133</v>
      </c>
      <c r="S290" s="90">
        <v>412.8800958063045</v>
      </c>
      <c r="T290" s="90">
        <v>407.6027585615956</v>
      </c>
      <c r="U290" s="225">
        <v>401.67</v>
      </c>
      <c r="V290" s="225"/>
      <c r="W290" s="90">
        <v>395.44359858140257</v>
      </c>
      <c r="X290" s="90">
        <v>389.7494993283375</v>
      </c>
      <c r="Y290" s="90">
        <v>384.4491586668217</v>
      </c>
      <c r="Z290" s="90">
        <v>379.74420894567305</v>
      </c>
      <c r="AA290" s="90">
        <v>375.3224742968872</v>
      </c>
      <c r="AB290" s="90">
        <v>371.39533120748536</v>
      </c>
      <c r="AC290" s="90">
        <v>367.7100755107837</v>
      </c>
      <c r="AD290" s="90">
        <v>364.5011103055864</v>
      </c>
      <c r="AE290" s="90">
        <v>361.55544236127673</v>
      </c>
      <c r="AF290" s="90">
        <v>359.0771740809957</v>
      </c>
      <c r="AG290" s="90">
        <v>356.8596479647274</v>
      </c>
      <c r="AH290" s="90">
        <v>355.0600949016592</v>
      </c>
      <c r="AI290" s="90">
        <v>353.4819453863289</v>
      </c>
      <c r="AJ290" s="90">
        <v>352.25309277650746</v>
      </c>
      <c r="AK290" s="90">
        <v>351.1976400071561</v>
      </c>
      <c r="AL290" s="90">
        <v>350.4302844600531</v>
      </c>
      <c r="AM290" s="90">
        <v>349.7976448548326</v>
      </c>
      <c r="AN290" s="90">
        <v>349.41062330415593</v>
      </c>
      <c r="AO290" s="90">
        <v>349.13465543663426</v>
      </c>
      <c r="AP290" s="30">
        <v>349.083056080957</v>
      </c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</row>
    <row r="291" spans="1:56" ht="12.75">
      <c r="A291" s="146">
        <f t="shared" si="50"/>
        <v>50</v>
      </c>
      <c r="B291" s="147"/>
      <c r="C291" s="147"/>
      <c r="D291" s="148">
        <f t="shared" si="53"/>
        <v>16.5</v>
      </c>
      <c r="E291" s="151">
        <f t="shared" si="54"/>
        <v>0.001</v>
      </c>
      <c r="G291" s="25">
        <v>40</v>
      </c>
      <c r="H291" s="30">
        <v>481.75147586921844</v>
      </c>
      <c r="I291" s="90">
        <v>481.58810200440587</v>
      </c>
      <c r="J291" s="90">
        <v>481.232338210158</v>
      </c>
      <c r="K291" s="90">
        <v>480.5325879292101</v>
      </c>
      <c r="L291" s="90">
        <v>479.6098359112562</v>
      </c>
      <c r="M291" s="90">
        <v>478.2894373930253</v>
      </c>
      <c r="N291" s="90">
        <v>476.68124561873225</v>
      </c>
      <c r="O291" s="90">
        <v>474.5803706106926</v>
      </c>
      <c r="P291" s="90">
        <v>472.0883522369958</v>
      </c>
      <c r="Q291" s="90">
        <v>468.9667614761638</v>
      </c>
      <c r="R291" s="90">
        <v>465.32557922150954</v>
      </c>
      <c r="S291" s="90">
        <v>460.92408586872426</v>
      </c>
      <c r="T291" s="90">
        <v>455.9746803207435</v>
      </c>
      <c r="U291" s="225">
        <v>450.67</v>
      </c>
      <c r="V291" s="225"/>
      <c r="W291" s="90">
        <v>444.7908591710319</v>
      </c>
      <c r="X291" s="90">
        <v>439.228943131061</v>
      </c>
      <c r="Y291" s="90">
        <v>434.1380342733709</v>
      </c>
      <c r="Z291" s="90">
        <v>429.31198869278757</v>
      </c>
      <c r="AA291" s="90">
        <v>425.00144917083446</v>
      </c>
      <c r="AB291" s="90">
        <v>420.9423503941855</v>
      </c>
      <c r="AC291" s="90">
        <v>417.37082780326784</v>
      </c>
      <c r="AD291" s="90">
        <v>414.04889783972044</v>
      </c>
      <c r="AE291" s="90">
        <v>411.19947574937197</v>
      </c>
      <c r="AF291" s="90">
        <v>408.6044955526384</v>
      </c>
      <c r="AG291" s="90">
        <v>406.4502581073115</v>
      </c>
      <c r="AH291" s="90">
        <v>404.529938868155</v>
      </c>
      <c r="AI291" s="90">
        <v>402.9942227189056</v>
      </c>
      <c r="AJ291" s="90">
        <v>401.6528762772027</v>
      </c>
      <c r="AK291" s="90">
        <v>400.63474249159736</v>
      </c>
      <c r="AL291" s="90">
        <v>399.7707551844937</v>
      </c>
      <c r="AM291" s="90">
        <v>399.1799216461597</v>
      </c>
      <c r="AN291" s="90">
        <v>398.71345179961804</v>
      </c>
      <c r="AO291" s="90">
        <v>398.488792859224</v>
      </c>
      <c r="AP291" s="30">
        <v>398.37316227911856</v>
      </c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</row>
    <row r="292" spans="1:56" ht="12.75">
      <c r="A292" s="146"/>
      <c r="B292" s="147"/>
      <c r="C292" s="147"/>
      <c r="D292" s="148">
        <f t="shared" si="53"/>
        <v>16</v>
      </c>
      <c r="E292" s="151">
        <f t="shared" si="54"/>
        <v>0.001</v>
      </c>
      <c r="G292" s="25">
        <v>45</v>
      </c>
      <c r="H292" s="30">
        <v>530.63125240251</v>
      </c>
      <c r="I292" s="30">
        <v>530.5354475721331</v>
      </c>
      <c r="J292" s="30">
        <v>530.1034674432152</v>
      </c>
      <c r="K292" s="30">
        <v>529.4645986346313</v>
      </c>
      <c r="L292" s="30">
        <v>528.4541289568888</v>
      </c>
      <c r="M292" s="30">
        <v>527.1892257642351</v>
      </c>
      <c r="N292" s="30">
        <v>525.4786183033211</v>
      </c>
      <c r="O292" s="30">
        <v>523.4302092447732</v>
      </c>
      <c r="P292" s="30">
        <v>520.8213640806038</v>
      </c>
      <c r="Q292" s="30">
        <v>517.7611351438026</v>
      </c>
      <c r="R292" s="30">
        <v>514.009280124677</v>
      </c>
      <c r="S292" s="30">
        <v>509.72731917352286</v>
      </c>
      <c r="T292" s="30">
        <v>504.74618910735313</v>
      </c>
      <c r="U292" s="220">
        <v>499.43</v>
      </c>
      <c r="V292" s="220"/>
      <c r="W292" s="30">
        <v>493.83955833862166</v>
      </c>
      <c r="X292" s="30">
        <v>488.48901275200257</v>
      </c>
      <c r="Y292" s="30">
        <v>483.30665434884565</v>
      </c>
      <c r="Z292" s="30">
        <v>478.6161153425413</v>
      </c>
      <c r="AA292" s="30">
        <v>474.1776913520289</v>
      </c>
      <c r="AB292" s="30">
        <v>470.2388590531123</v>
      </c>
      <c r="AC292" s="30">
        <v>466.5475678096691</v>
      </c>
      <c r="AD292" s="30">
        <v>463.3371036670316</v>
      </c>
      <c r="AE292" s="30">
        <v>460.3778997164827</v>
      </c>
      <c r="AF292" s="30">
        <v>457.87695875091765</v>
      </c>
      <c r="AG292" s="30">
        <v>455.6196023035042</v>
      </c>
      <c r="AH292" s="30">
        <v>453.7759574954782</v>
      </c>
      <c r="AI292" s="30">
        <v>452.1455366123996</v>
      </c>
      <c r="AJ292" s="30">
        <v>450.8696615584994</v>
      </c>
      <c r="AK292" s="30">
        <v>449.76713374441033</v>
      </c>
      <c r="AL292" s="30">
        <v>448.9633377306435</v>
      </c>
      <c r="AM292" s="30">
        <v>448.2980211730055</v>
      </c>
      <c r="AN292" s="30">
        <v>447.89072936933496</v>
      </c>
      <c r="AO292" s="30">
        <v>447.5994581864524</v>
      </c>
      <c r="AP292" s="30">
        <v>447.5452650100048</v>
      </c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</row>
    <row r="293" spans="1:56" ht="12.75">
      <c r="A293" s="146"/>
      <c r="B293" s="147"/>
      <c r="C293" s="147"/>
      <c r="D293" s="148">
        <f t="shared" si="53"/>
        <v>15.5</v>
      </c>
      <c r="E293" s="151">
        <f t="shared" si="54"/>
        <v>0.001</v>
      </c>
      <c r="G293" s="192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89"/>
      <c r="V293" s="89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193"/>
      <c r="AR293" s="193"/>
      <c r="AS293" s="193"/>
      <c r="AT293" s="193"/>
      <c r="AU293" s="193"/>
      <c r="AV293" s="193"/>
      <c r="AW293" s="193"/>
      <c r="AX293" s="193"/>
      <c r="AY293" s="193"/>
      <c r="AZ293" s="193"/>
      <c r="BA293" s="193"/>
      <c r="BB293" s="193"/>
      <c r="BC293" s="193"/>
      <c r="BD293" s="193"/>
    </row>
    <row r="294" spans="1:56" ht="12.75">
      <c r="A294" s="146"/>
      <c r="B294" s="147"/>
      <c r="C294" s="147"/>
      <c r="D294" s="148">
        <f t="shared" si="53"/>
        <v>15</v>
      </c>
      <c r="E294" s="151">
        <f t="shared" si="54"/>
        <v>0.001</v>
      </c>
      <c r="G294" s="21"/>
      <c r="H294" s="224" t="s">
        <v>67</v>
      </c>
      <c r="I294" s="224"/>
      <c r="J294" s="224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</row>
    <row r="295" spans="1:56" ht="12.75">
      <c r="A295" s="146"/>
      <c r="B295" s="147"/>
      <c r="C295" s="147"/>
      <c r="D295" s="148">
        <f t="shared" si="53"/>
        <v>14.5</v>
      </c>
      <c r="E295" s="151">
        <f t="shared" si="54"/>
        <v>0.001</v>
      </c>
      <c r="G295" s="33" t="s">
        <v>68</v>
      </c>
      <c r="H295" s="33" t="s">
        <v>69</v>
      </c>
      <c r="I295" s="33" t="s">
        <v>70</v>
      </c>
      <c r="J295" s="33" t="s">
        <v>71</v>
      </c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</row>
    <row r="296" spans="1:56" ht="12.75">
      <c r="A296" s="146"/>
      <c r="B296" s="147"/>
      <c r="C296" s="147"/>
      <c r="D296" s="148">
        <f t="shared" si="53"/>
        <v>14</v>
      </c>
      <c r="E296" s="151">
        <f t="shared" si="54"/>
        <v>0.001</v>
      </c>
      <c r="G296" s="25">
        <v>0</v>
      </c>
      <c r="H296" s="32">
        <v>-98.1</v>
      </c>
      <c r="I296" s="32">
        <v>35.693306887844344</v>
      </c>
      <c r="J296" s="32">
        <v>-62.406693112155665</v>
      </c>
      <c r="K296" s="194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</row>
    <row r="297" spans="1:56" ht="12.75">
      <c r="A297" s="146"/>
      <c r="B297" s="147"/>
      <c r="C297" s="147"/>
      <c r="D297" s="148">
        <f t="shared" si="53"/>
        <v>13.5</v>
      </c>
      <c r="E297" s="151">
        <f t="shared" si="54"/>
        <v>0.001</v>
      </c>
      <c r="G297" s="25">
        <v>-5</v>
      </c>
      <c r="H297" s="32">
        <v>-142.0061609542595</v>
      </c>
      <c r="I297" s="32">
        <v>85.38662384837113</v>
      </c>
      <c r="J297" s="32">
        <v>-56.619537105888384</v>
      </c>
      <c r="K297" s="32">
        <v>297.5655755451101</v>
      </c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</row>
    <row r="298" spans="1:56" ht="12.75">
      <c r="A298" s="146"/>
      <c r="B298" s="147"/>
      <c r="C298" s="147"/>
      <c r="D298" s="148">
        <f t="shared" si="53"/>
        <v>13</v>
      </c>
      <c r="E298" s="151">
        <f t="shared" si="54"/>
        <v>0.001</v>
      </c>
      <c r="G298" s="25">
        <v>-10</v>
      </c>
      <c r="H298" s="32">
        <v>-185.5789039631146</v>
      </c>
      <c r="I298" s="32">
        <v>136.1856755153116</v>
      </c>
      <c r="J298" s="32">
        <v>-49.39322844780301</v>
      </c>
      <c r="K298" s="32">
        <v>265.0319138842285</v>
      </c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</row>
    <row r="299" spans="1:56" ht="12.75">
      <c r="A299" s="146"/>
      <c r="B299" s="147"/>
      <c r="C299" s="147"/>
      <c r="D299" s="148">
        <f t="shared" si="53"/>
        <v>12.5</v>
      </c>
      <c r="E299" s="151">
        <f t="shared" si="54"/>
        <v>0.001</v>
      </c>
      <c r="G299" s="25">
        <v>-15</v>
      </c>
      <c r="H299" s="32">
        <v>-228.3823150607238</v>
      </c>
      <c r="I299" s="32">
        <v>188.67724537519115</v>
      </c>
      <c r="J299" s="32">
        <v>-39.70506968553266</v>
      </c>
      <c r="K299" s="32">
        <v>222.7457453333392</v>
      </c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</row>
    <row r="300" spans="1:56" ht="12.75">
      <c r="A300" s="146"/>
      <c r="B300" s="147"/>
      <c r="C300" s="147"/>
      <c r="D300" s="148">
        <f t="shared" si="53"/>
        <v>12</v>
      </c>
      <c r="E300" s="151">
        <f t="shared" si="54"/>
        <v>0.001</v>
      </c>
      <c r="G300" s="25">
        <v>-20</v>
      </c>
      <c r="H300" s="32">
        <v>-269.19113882156284</v>
      </c>
      <c r="I300" s="32">
        <v>243.61195601676343</v>
      </c>
      <c r="J300" s="32">
        <v>-25.579182804799416</v>
      </c>
      <c r="K300" s="32">
        <v>163.21063122583018</v>
      </c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</row>
    <row r="301" spans="1:56" ht="13.5" thickBot="1">
      <c r="A301" s="155"/>
      <c r="B301" s="156"/>
      <c r="C301" s="156"/>
      <c r="D301" s="157">
        <f>D300-0.5</f>
        <v>11.5</v>
      </c>
      <c r="E301" s="160">
        <f t="shared" si="54"/>
        <v>0.001</v>
      </c>
      <c r="G301" s="25">
        <v>-25</v>
      </c>
      <c r="H301" s="32">
        <v>-304.63843272429807</v>
      </c>
      <c r="I301" s="32">
        <v>304.63843272429807</v>
      </c>
      <c r="J301" s="32">
        <v>0</v>
      </c>
      <c r="K301" s="32">
        <v>63.94795701199854</v>
      </c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</row>
    <row r="302" spans="7:56" ht="12.75">
      <c r="G302" s="21"/>
      <c r="H302" s="21"/>
      <c r="I302" s="33"/>
      <c r="J302" s="33" t="s">
        <v>39</v>
      </c>
      <c r="K302" s="195">
        <v>1012.5018230005064</v>
      </c>
      <c r="L302" s="33" t="s">
        <v>72</v>
      </c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</row>
    <row r="303" spans="7:56" ht="12.75"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</row>
    <row r="314" ht="13.5" thickBot="1">
      <c r="A314" s="1" t="s">
        <v>183</v>
      </c>
    </row>
    <row r="315" spans="1:27" ht="16.5" thickBot="1">
      <c r="A315" s="9" t="s">
        <v>7</v>
      </c>
      <c r="B315" s="10" t="s">
        <v>96</v>
      </c>
      <c r="C315" s="10" t="s">
        <v>97</v>
      </c>
      <c r="D315" s="12" t="s">
        <v>73</v>
      </c>
      <c r="E315" s="10" t="s">
        <v>20</v>
      </c>
      <c r="F315" s="10" t="s">
        <v>74</v>
      </c>
      <c r="G315" s="12" t="s">
        <v>75</v>
      </c>
      <c r="H315" s="10" t="s">
        <v>4</v>
      </c>
      <c r="I315" s="10" t="s">
        <v>76</v>
      </c>
      <c r="J315" s="10" t="s">
        <v>77</v>
      </c>
      <c r="K315" s="12" t="s">
        <v>41</v>
      </c>
      <c r="L315" s="10" t="s">
        <v>78</v>
      </c>
      <c r="M315" s="11" t="s">
        <v>79</v>
      </c>
      <c r="O315" s="9" t="s">
        <v>7</v>
      </c>
      <c r="P315" s="10" t="s">
        <v>6</v>
      </c>
      <c r="Q315" s="36" t="s">
        <v>73</v>
      </c>
      <c r="R315" s="37" t="s">
        <v>20</v>
      </c>
      <c r="S315" s="37" t="s">
        <v>74</v>
      </c>
      <c r="T315" s="36" t="s">
        <v>75</v>
      </c>
      <c r="U315" s="37" t="s">
        <v>4</v>
      </c>
      <c r="V315" s="37" t="s">
        <v>76</v>
      </c>
      <c r="W315" s="37" t="s">
        <v>77</v>
      </c>
      <c r="X315" s="36" t="s">
        <v>41</v>
      </c>
      <c r="Y315" s="37" t="s">
        <v>78</v>
      </c>
      <c r="Z315" s="38" t="s">
        <v>79</v>
      </c>
      <c r="AA315" s="18" t="s">
        <v>80</v>
      </c>
    </row>
    <row r="316" spans="1:27" ht="13.5" thickBot="1">
      <c r="A316" s="136">
        <v>1</v>
      </c>
      <c r="B316" s="7" t="s">
        <v>264</v>
      </c>
      <c r="C316" s="7" t="s">
        <v>261</v>
      </c>
      <c r="D316" s="55">
        <v>1000</v>
      </c>
      <c r="E316" s="55">
        <v>0.001</v>
      </c>
      <c r="F316" s="55">
        <v>0.6</v>
      </c>
      <c r="G316" s="55">
        <v>5</v>
      </c>
      <c r="H316" s="55">
        <v>10</v>
      </c>
      <c r="I316" s="55">
        <v>5</v>
      </c>
      <c r="J316" s="55">
        <v>1</v>
      </c>
      <c r="K316" s="197">
        <f>1/(6*86400)</f>
        <v>1.9290123456790124E-06</v>
      </c>
      <c r="L316" s="55" t="s">
        <v>184</v>
      </c>
      <c r="M316" s="161">
        <v>500</v>
      </c>
      <c r="O316" s="9">
        <v>1</v>
      </c>
      <c r="P316" s="10" t="s">
        <v>10</v>
      </c>
      <c r="Q316" s="53">
        <v>1000</v>
      </c>
      <c r="R316" s="53">
        <v>0.001</v>
      </c>
      <c r="S316" s="53">
        <v>0.6</v>
      </c>
      <c r="T316" s="53">
        <v>10</v>
      </c>
      <c r="U316" s="53">
        <v>10</v>
      </c>
      <c r="V316" s="53">
        <v>5</v>
      </c>
      <c r="W316" s="53">
        <v>1.5</v>
      </c>
      <c r="X316" s="198">
        <f>1/(6*86400)</f>
        <v>1.9290123456790124E-06</v>
      </c>
      <c r="Y316" s="53">
        <f>86400*2</f>
        <v>172800</v>
      </c>
      <c r="Z316" s="163">
        <v>500</v>
      </c>
      <c r="AA316" s="39">
        <v>4.336826309039409E-06</v>
      </c>
    </row>
    <row r="317" spans="1:13" ht="12.75">
      <c r="A317" s="146">
        <f>A316+1</f>
        <v>2</v>
      </c>
      <c r="B317" s="3" t="s">
        <v>265</v>
      </c>
      <c r="C317" s="3" t="s">
        <v>285</v>
      </c>
      <c r="D317" s="52">
        <f>D316</f>
        <v>1000</v>
      </c>
      <c r="E317" s="52">
        <f aca="true" t="shared" si="55" ref="E317:M317">E316</f>
        <v>0.001</v>
      </c>
      <c r="F317" s="52">
        <f t="shared" si="55"/>
        <v>0.6</v>
      </c>
      <c r="G317" s="52">
        <f>G316+1</f>
        <v>6</v>
      </c>
      <c r="H317" s="52">
        <f t="shared" si="55"/>
        <v>10</v>
      </c>
      <c r="I317" s="52">
        <f t="shared" si="55"/>
        <v>5</v>
      </c>
      <c r="J317" s="52">
        <f>J316+0.5</f>
        <v>1.5</v>
      </c>
      <c r="K317" s="52">
        <f t="shared" si="55"/>
        <v>1.9290123456790124E-06</v>
      </c>
      <c r="L317" s="52" t="str">
        <f t="shared" si="55"/>
        <v>2,4,6 dana</v>
      </c>
      <c r="M317" s="162">
        <f t="shared" si="55"/>
        <v>500</v>
      </c>
    </row>
    <row r="318" spans="1:53" ht="12.75">
      <c r="A318" s="146">
        <f aca="true" t="shared" si="56" ref="A318:A365">A317+1</f>
        <v>3</v>
      </c>
      <c r="B318" s="3" t="s">
        <v>266</v>
      </c>
      <c r="C318" s="3" t="s">
        <v>197</v>
      </c>
      <c r="D318" s="52">
        <f aca="true" t="shared" si="57" ref="D318:D336">D317</f>
        <v>1000</v>
      </c>
      <c r="E318" s="52">
        <f aca="true" t="shared" si="58" ref="E318:E336">E317</f>
        <v>0.001</v>
      </c>
      <c r="F318" s="52">
        <f aca="true" t="shared" si="59" ref="F318:F375">F317</f>
        <v>0.6</v>
      </c>
      <c r="G318" s="52">
        <f aca="true" t="shared" si="60" ref="G318:G374">G317+1</f>
        <v>7</v>
      </c>
      <c r="H318" s="52">
        <f aca="true" t="shared" si="61" ref="H318:H375">H317</f>
        <v>10</v>
      </c>
      <c r="I318" s="52">
        <f aca="true" t="shared" si="62" ref="I318:I375">I317</f>
        <v>5</v>
      </c>
      <c r="J318" s="52">
        <f aca="true" t="shared" si="63" ref="J318:J375">J317+0.5</f>
        <v>2</v>
      </c>
      <c r="K318" s="52">
        <f aca="true" t="shared" si="64" ref="K318:K375">K317</f>
        <v>1.9290123456790124E-06</v>
      </c>
      <c r="L318" s="52" t="str">
        <f aca="true" t="shared" si="65" ref="L318:L336">L317</f>
        <v>2,4,6 dana</v>
      </c>
      <c r="M318" s="162">
        <f aca="true" t="shared" si="66" ref="M318:M336">M317</f>
        <v>500</v>
      </c>
      <c r="O318" s="40"/>
      <c r="P318" s="40" t="s">
        <v>83</v>
      </c>
      <c r="AA318" s="18" t="s">
        <v>80</v>
      </c>
      <c r="AC318" s="40" t="s">
        <v>84</v>
      </c>
      <c r="AN318" s="18" t="s">
        <v>80</v>
      </c>
      <c r="AP318" s="40" t="s">
        <v>85</v>
      </c>
      <c r="BA318" s="18" t="s">
        <v>80</v>
      </c>
    </row>
    <row r="319" spans="1:53" ht="12.75">
      <c r="A319" s="146">
        <f t="shared" si="56"/>
        <v>4</v>
      </c>
      <c r="B319" s="3" t="s">
        <v>267</v>
      </c>
      <c r="C319" s="3" t="s">
        <v>286</v>
      </c>
      <c r="D319" s="52">
        <f t="shared" si="57"/>
        <v>1000</v>
      </c>
      <c r="E319" s="52">
        <f t="shared" si="58"/>
        <v>0.001</v>
      </c>
      <c r="F319" s="52">
        <f t="shared" si="59"/>
        <v>0.6</v>
      </c>
      <c r="G319" s="52">
        <f t="shared" si="60"/>
        <v>8</v>
      </c>
      <c r="H319" s="52">
        <f t="shared" si="61"/>
        <v>10</v>
      </c>
      <c r="I319" s="52">
        <f t="shared" si="62"/>
        <v>5</v>
      </c>
      <c r="J319" s="52">
        <v>1</v>
      </c>
      <c r="K319" s="52">
        <f t="shared" si="64"/>
        <v>1.9290123456790124E-06</v>
      </c>
      <c r="L319" s="52" t="str">
        <f t="shared" si="65"/>
        <v>2,4,6 dana</v>
      </c>
      <c r="M319" s="162">
        <f t="shared" si="66"/>
        <v>500</v>
      </c>
      <c r="Q319" s="21">
        <v>1000</v>
      </c>
      <c r="R319" s="21">
        <v>0.001</v>
      </c>
      <c r="S319" s="21">
        <v>0.6</v>
      </c>
      <c r="T319" s="21">
        <v>10</v>
      </c>
      <c r="U319" s="21">
        <v>10</v>
      </c>
      <c r="V319" s="21">
        <v>5</v>
      </c>
      <c r="W319" s="21">
        <v>1.5</v>
      </c>
      <c r="X319" s="21">
        <v>1.9290123456790124E-06</v>
      </c>
      <c r="Y319" s="21">
        <v>172800</v>
      </c>
      <c r="Z319" s="21">
        <v>0</v>
      </c>
      <c r="AA319" s="21">
        <v>0.00742888062122602</v>
      </c>
      <c r="AD319" s="21">
        <v>1000</v>
      </c>
      <c r="AE319" s="21">
        <v>0.001</v>
      </c>
      <c r="AF319" s="21">
        <v>0.6</v>
      </c>
      <c r="AG319" s="21">
        <v>10</v>
      </c>
      <c r="AH319" s="21">
        <v>10</v>
      </c>
      <c r="AI319" s="21">
        <v>5</v>
      </c>
      <c r="AJ319" s="21">
        <v>1.5</v>
      </c>
      <c r="AK319" s="21">
        <v>1.9290123456790124E-06</v>
      </c>
      <c r="AL319" s="21">
        <v>345600</v>
      </c>
      <c r="AM319" s="21">
        <v>0</v>
      </c>
      <c r="AN319" s="21">
        <v>0.00021128829884586666</v>
      </c>
      <c r="AQ319" s="21">
        <v>1000</v>
      </c>
      <c r="AR319" s="21">
        <v>0.001</v>
      </c>
      <c r="AS319" s="21">
        <v>0.6</v>
      </c>
      <c r="AT319" s="21">
        <v>10</v>
      </c>
      <c r="AU319" s="21">
        <v>10</v>
      </c>
      <c r="AV319" s="21">
        <v>5</v>
      </c>
      <c r="AW319" s="21">
        <v>1.5</v>
      </c>
      <c r="AX319" s="21">
        <v>1.9290123456790124E-06</v>
      </c>
      <c r="AY319" s="21">
        <v>518400</v>
      </c>
      <c r="AZ319" s="21">
        <v>0</v>
      </c>
      <c r="BA319" s="21">
        <v>6.9389999084889E-06</v>
      </c>
    </row>
    <row r="320" spans="1:53" ht="12.75">
      <c r="A320" s="146">
        <f t="shared" si="56"/>
        <v>5</v>
      </c>
      <c r="B320" s="3" t="s">
        <v>268</v>
      </c>
      <c r="C320" s="3" t="s">
        <v>287</v>
      </c>
      <c r="D320" s="52">
        <f t="shared" si="57"/>
        <v>1000</v>
      </c>
      <c r="E320" s="52">
        <f t="shared" si="58"/>
        <v>0.001</v>
      </c>
      <c r="F320" s="52">
        <f t="shared" si="59"/>
        <v>0.6</v>
      </c>
      <c r="G320" s="52">
        <f t="shared" si="60"/>
        <v>9</v>
      </c>
      <c r="H320" s="52">
        <f t="shared" si="61"/>
        <v>10</v>
      </c>
      <c r="I320" s="52">
        <f t="shared" si="62"/>
        <v>5</v>
      </c>
      <c r="J320" s="52">
        <f t="shared" si="63"/>
        <v>1.5</v>
      </c>
      <c r="K320" s="52">
        <f t="shared" si="64"/>
        <v>1.9290123456790124E-06</v>
      </c>
      <c r="L320" s="52" t="str">
        <f t="shared" si="65"/>
        <v>2,4,6 dana</v>
      </c>
      <c r="M320" s="162">
        <f t="shared" si="66"/>
        <v>500</v>
      </c>
      <c r="Q320" s="21">
        <v>1000</v>
      </c>
      <c r="R320" s="21">
        <v>0.001</v>
      </c>
      <c r="S320" s="21">
        <v>0.6</v>
      </c>
      <c r="T320" s="21">
        <v>10</v>
      </c>
      <c r="U320" s="21">
        <v>10</v>
      </c>
      <c r="V320" s="21">
        <v>5</v>
      </c>
      <c r="W320" s="21">
        <v>1.5</v>
      </c>
      <c r="X320" s="21">
        <v>1.9290123456790124E-06</v>
      </c>
      <c r="Y320" s="21">
        <v>172800</v>
      </c>
      <c r="Z320" s="21">
        <v>50</v>
      </c>
      <c r="AA320" s="21">
        <v>0.030904917517558105</v>
      </c>
      <c r="AD320" s="21">
        <v>1000</v>
      </c>
      <c r="AE320" s="21">
        <v>0.001</v>
      </c>
      <c r="AF320" s="21">
        <v>0.6</v>
      </c>
      <c r="AG320" s="21">
        <v>10</v>
      </c>
      <c r="AH320" s="21">
        <v>10</v>
      </c>
      <c r="AI320" s="21">
        <v>5</v>
      </c>
      <c r="AJ320" s="21">
        <v>1.5</v>
      </c>
      <c r="AK320" s="21">
        <v>1.9290123456790124E-06</v>
      </c>
      <c r="AL320" s="21">
        <v>345600</v>
      </c>
      <c r="AM320" s="21">
        <v>50</v>
      </c>
      <c r="AN320" s="21">
        <v>0.0009916070810583153</v>
      </c>
      <c r="AQ320" s="21">
        <v>1000</v>
      </c>
      <c r="AR320" s="21">
        <v>0.001</v>
      </c>
      <c r="AS320" s="21">
        <v>0.6</v>
      </c>
      <c r="AT320" s="21">
        <v>10</v>
      </c>
      <c r="AU320" s="21">
        <v>10</v>
      </c>
      <c r="AV320" s="21">
        <v>5</v>
      </c>
      <c r="AW320" s="21">
        <v>1.5</v>
      </c>
      <c r="AX320" s="21">
        <v>1.9290123456790124E-06</v>
      </c>
      <c r="AY320" s="21">
        <v>518400</v>
      </c>
      <c r="AZ320" s="21">
        <v>50</v>
      </c>
      <c r="BA320" s="21">
        <v>3.390114572431913E-05</v>
      </c>
    </row>
    <row r="321" spans="1:53" ht="12.75">
      <c r="A321" s="146">
        <f t="shared" si="56"/>
        <v>6</v>
      </c>
      <c r="B321" s="3" t="s">
        <v>269</v>
      </c>
      <c r="C321" s="3" t="s">
        <v>288</v>
      </c>
      <c r="D321" s="52">
        <f t="shared" si="57"/>
        <v>1000</v>
      </c>
      <c r="E321" s="52">
        <f t="shared" si="58"/>
        <v>0.001</v>
      </c>
      <c r="F321" s="52">
        <f t="shared" si="59"/>
        <v>0.6</v>
      </c>
      <c r="G321" s="52">
        <f t="shared" si="60"/>
        <v>10</v>
      </c>
      <c r="H321" s="52">
        <f t="shared" si="61"/>
        <v>10</v>
      </c>
      <c r="I321" s="52">
        <f t="shared" si="62"/>
        <v>5</v>
      </c>
      <c r="J321" s="52">
        <f t="shared" si="63"/>
        <v>2</v>
      </c>
      <c r="K321" s="52">
        <f t="shared" si="64"/>
        <v>1.9290123456790124E-06</v>
      </c>
      <c r="L321" s="52" t="str">
        <f t="shared" si="65"/>
        <v>2,4,6 dana</v>
      </c>
      <c r="M321" s="162">
        <f t="shared" si="66"/>
        <v>500</v>
      </c>
      <c r="Q321" s="21">
        <v>1000</v>
      </c>
      <c r="R321" s="21">
        <v>0.001</v>
      </c>
      <c r="S321" s="21">
        <v>0.6</v>
      </c>
      <c r="T321" s="21">
        <v>10</v>
      </c>
      <c r="U321" s="21">
        <v>10</v>
      </c>
      <c r="V321" s="21">
        <v>5</v>
      </c>
      <c r="W321" s="21">
        <v>1.5</v>
      </c>
      <c r="X321" s="21">
        <v>1.9290123456790124E-06</v>
      </c>
      <c r="Y321" s="21">
        <v>172800</v>
      </c>
      <c r="Z321" s="21">
        <v>100</v>
      </c>
      <c r="AA321" s="21">
        <v>0.07937649972772207</v>
      </c>
      <c r="AD321" s="21">
        <v>1000</v>
      </c>
      <c r="AE321" s="21">
        <v>0.001</v>
      </c>
      <c r="AF321" s="21">
        <v>0.6</v>
      </c>
      <c r="AG321" s="21">
        <v>10</v>
      </c>
      <c r="AH321" s="21">
        <v>10</v>
      </c>
      <c r="AI321" s="21">
        <v>5</v>
      </c>
      <c r="AJ321" s="21">
        <v>1.5</v>
      </c>
      <c r="AK321" s="21">
        <v>1.9290123456790124E-06</v>
      </c>
      <c r="AL321" s="21">
        <v>345600</v>
      </c>
      <c r="AM321" s="21">
        <v>100</v>
      </c>
      <c r="AN321" s="21">
        <v>0.0036566539723118484</v>
      </c>
      <c r="AQ321" s="21">
        <v>1000</v>
      </c>
      <c r="AR321" s="21">
        <v>0.001</v>
      </c>
      <c r="AS321" s="21">
        <v>0.6</v>
      </c>
      <c r="AT321" s="21">
        <v>10</v>
      </c>
      <c r="AU321" s="21">
        <v>10</v>
      </c>
      <c r="AV321" s="21">
        <v>5</v>
      </c>
      <c r="AW321" s="21">
        <v>1.5</v>
      </c>
      <c r="AX321" s="21">
        <v>1.9290123456790124E-06</v>
      </c>
      <c r="AY321" s="21">
        <v>518400</v>
      </c>
      <c r="AZ321" s="21">
        <v>100</v>
      </c>
      <c r="BA321" s="21">
        <v>0.00014103229891287316</v>
      </c>
    </row>
    <row r="322" spans="1:53" ht="12.75">
      <c r="A322" s="146">
        <f t="shared" si="56"/>
        <v>7</v>
      </c>
      <c r="B322" s="3" t="s">
        <v>201</v>
      </c>
      <c r="C322" s="3" t="s">
        <v>261</v>
      </c>
      <c r="D322" s="52">
        <f t="shared" si="57"/>
        <v>1000</v>
      </c>
      <c r="E322" s="52">
        <f t="shared" si="58"/>
        <v>0.001</v>
      </c>
      <c r="F322" s="52">
        <f t="shared" si="59"/>
        <v>0.6</v>
      </c>
      <c r="G322" s="52">
        <f t="shared" si="60"/>
        <v>11</v>
      </c>
      <c r="H322" s="52">
        <f t="shared" si="61"/>
        <v>10</v>
      </c>
      <c r="I322" s="52">
        <f t="shared" si="62"/>
        <v>5</v>
      </c>
      <c r="J322" s="52">
        <v>1</v>
      </c>
      <c r="K322" s="52">
        <f t="shared" si="64"/>
        <v>1.9290123456790124E-06</v>
      </c>
      <c r="L322" s="52" t="str">
        <f t="shared" si="65"/>
        <v>2,4,6 dana</v>
      </c>
      <c r="M322" s="162">
        <f t="shared" si="66"/>
        <v>500</v>
      </c>
      <c r="Q322" s="21">
        <v>1000</v>
      </c>
      <c r="R322" s="21">
        <v>0.001</v>
      </c>
      <c r="S322" s="21">
        <v>0.6</v>
      </c>
      <c r="T322" s="21">
        <v>10</v>
      </c>
      <c r="U322" s="21">
        <v>10</v>
      </c>
      <c r="V322" s="21">
        <v>5</v>
      </c>
      <c r="W322" s="21">
        <v>1.5</v>
      </c>
      <c r="X322" s="21">
        <v>1.9290123456790124E-06</v>
      </c>
      <c r="Y322" s="21">
        <v>172800</v>
      </c>
      <c r="Z322" s="21">
        <v>150</v>
      </c>
      <c r="AA322" s="21">
        <v>0.12586832261163972</v>
      </c>
      <c r="AD322" s="21">
        <v>1000</v>
      </c>
      <c r="AE322" s="21">
        <v>0.001</v>
      </c>
      <c r="AF322" s="21">
        <v>0.6</v>
      </c>
      <c r="AG322" s="21">
        <v>10</v>
      </c>
      <c r="AH322" s="21">
        <v>10</v>
      </c>
      <c r="AI322" s="21">
        <v>5</v>
      </c>
      <c r="AJ322" s="21">
        <v>1.5</v>
      </c>
      <c r="AK322" s="21">
        <v>1.9290123456790124E-06</v>
      </c>
      <c r="AL322" s="21">
        <v>345600</v>
      </c>
      <c r="AM322" s="21">
        <v>150</v>
      </c>
      <c r="AN322" s="21">
        <v>0.01059517620659286</v>
      </c>
      <c r="AQ322" s="21">
        <v>1000</v>
      </c>
      <c r="AR322" s="21">
        <v>0.001</v>
      </c>
      <c r="AS322" s="21">
        <v>0.6</v>
      </c>
      <c r="AT322" s="21">
        <v>10</v>
      </c>
      <c r="AU322" s="21">
        <v>10</v>
      </c>
      <c r="AV322" s="21">
        <v>5</v>
      </c>
      <c r="AW322" s="21">
        <v>1.5</v>
      </c>
      <c r="AX322" s="21">
        <v>1.9290123456790124E-06</v>
      </c>
      <c r="AY322" s="21">
        <v>518400</v>
      </c>
      <c r="AZ322" s="21">
        <v>150</v>
      </c>
      <c r="BA322" s="21">
        <v>0.0004995851375449448</v>
      </c>
    </row>
    <row r="323" spans="1:53" ht="12.75">
      <c r="A323" s="146">
        <f t="shared" si="56"/>
        <v>8</v>
      </c>
      <c r="B323" s="3" t="s">
        <v>270</v>
      </c>
      <c r="C323" s="3" t="s">
        <v>289</v>
      </c>
      <c r="D323" s="52">
        <f t="shared" si="57"/>
        <v>1000</v>
      </c>
      <c r="E323" s="52">
        <f t="shared" si="58"/>
        <v>0.001</v>
      </c>
      <c r="F323" s="52">
        <f t="shared" si="59"/>
        <v>0.6</v>
      </c>
      <c r="G323" s="52">
        <f t="shared" si="60"/>
        <v>12</v>
      </c>
      <c r="H323" s="52">
        <f t="shared" si="61"/>
        <v>10</v>
      </c>
      <c r="I323" s="52">
        <f t="shared" si="62"/>
        <v>5</v>
      </c>
      <c r="J323" s="52">
        <f t="shared" si="63"/>
        <v>1.5</v>
      </c>
      <c r="K323" s="52">
        <f t="shared" si="64"/>
        <v>1.9290123456790124E-06</v>
      </c>
      <c r="L323" s="52" t="str">
        <f t="shared" si="65"/>
        <v>2,4,6 dana</v>
      </c>
      <c r="M323" s="162">
        <f t="shared" si="66"/>
        <v>500</v>
      </c>
      <c r="Q323" s="21">
        <v>1000</v>
      </c>
      <c r="R323" s="21">
        <v>0.001</v>
      </c>
      <c r="S323" s="21">
        <v>0.6</v>
      </c>
      <c r="T323" s="21">
        <v>10</v>
      </c>
      <c r="U323" s="21">
        <v>10</v>
      </c>
      <c r="V323" s="21">
        <v>5</v>
      </c>
      <c r="W323" s="21">
        <v>1.5</v>
      </c>
      <c r="X323" s="21">
        <v>1.9290123456790124E-06</v>
      </c>
      <c r="Y323" s="21">
        <v>172800</v>
      </c>
      <c r="Z323" s="21">
        <v>200</v>
      </c>
      <c r="AA323" s="21">
        <v>0.12322564243093105</v>
      </c>
      <c r="AD323" s="21">
        <v>1000</v>
      </c>
      <c r="AE323" s="21">
        <v>0.001</v>
      </c>
      <c r="AF323" s="21">
        <v>0.6</v>
      </c>
      <c r="AG323" s="21">
        <v>10</v>
      </c>
      <c r="AH323" s="21">
        <v>10</v>
      </c>
      <c r="AI323" s="21">
        <v>5</v>
      </c>
      <c r="AJ323" s="21">
        <v>1.5</v>
      </c>
      <c r="AK323" s="21">
        <v>1.9290123456790124E-06</v>
      </c>
      <c r="AL323" s="21">
        <v>345600</v>
      </c>
      <c r="AM323" s="21">
        <v>200</v>
      </c>
      <c r="AN323" s="21">
        <v>0.02412195901582461</v>
      </c>
      <c r="AQ323" s="21">
        <v>1000</v>
      </c>
      <c r="AR323" s="21">
        <v>0.001</v>
      </c>
      <c r="AS323" s="21">
        <v>0.6</v>
      </c>
      <c r="AT323" s="21">
        <v>10</v>
      </c>
      <c r="AU323" s="21">
        <v>10</v>
      </c>
      <c r="AV323" s="21">
        <v>5</v>
      </c>
      <c r="AW323" s="21">
        <v>1.5</v>
      </c>
      <c r="AX323" s="21">
        <v>1.9290123456790124E-06</v>
      </c>
      <c r="AY323" s="21">
        <v>518400</v>
      </c>
      <c r="AZ323" s="21">
        <v>200</v>
      </c>
      <c r="BA323" s="21">
        <v>0.001506909426471601</v>
      </c>
    </row>
    <row r="324" spans="1:53" ht="12.75">
      <c r="A324" s="146">
        <f t="shared" si="56"/>
        <v>9</v>
      </c>
      <c r="B324" s="3" t="s">
        <v>271</v>
      </c>
      <c r="C324" s="3" t="s">
        <v>290</v>
      </c>
      <c r="D324" s="52">
        <f t="shared" si="57"/>
        <v>1000</v>
      </c>
      <c r="E324" s="52">
        <f t="shared" si="58"/>
        <v>0.001</v>
      </c>
      <c r="F324" s="52">
        <f t="shared" si="59"/>
        <v>0.6</v>
      </c>
      <c r="G324" s="52">
        <f t="shared" si="60"/>
        <v>13</v>
      </c>
      <c r="H324" s="52">
        <f t="shared" si="61"/>
        <v>10</v>
      </c>
      <c r="I324" s="52">
        <f t="shared" si="62"/>
        <v>5</v>
      </c>
      <c r="J324" s="52">
        <f t="shared" si="63"/>
        <v>2</v>
      </c>
      <c r="K324" s="52">
        <f t="shared" si="64"/>
        <v>1.9290123456790124E-06</v>
      </c>
      <c r="L324" s="52" t="str">
        <f t="shared" si="65"/>
        <v>2,4,6 dana</v>
      </c>
      <c r="M324" s="162">
        <f t="shared" si="66"/>
        <v>500</v>
      </c>
      <c r="Q324" s="21">
        <v>1000</v>
      </c>
      <c r="R324" s="21">
        <v>0.001</v>
      </c>
      <c r="S324" s="21">
        <v>0.6</v>
      </c>
      <c r="T324" s="21">
        <v>10</v>
      </c>
      <c r="U324" s="21">
        <v>10</v>
      </c>
      <c r="V324" s="21">
        <v>5</v>
      </c>
      <c r="W324" s="21">
        <v>1.5</v>
      </c>
      <c r="X324" s="21">
        <v>1.9290123456790124E-06</v>
      </c>
      <c r="Y324" s="21">
        <v>172800</v>
      </c>
      <c r="Z324" s="21">
        <v>250</v>
      </c>
      <c r="AA324" s="21">
        <v>0.0744810658809016</v>
      </c>
      <c r="AD324" s="21">
        <v>1000</v>
      </c>
      <c r="AE324" s="21">
        <v>0.001</v>
      </c>
      <c r="AF324" s="21">
        <v>0.6</v>
      </c>
      <c r="AG324" s="21">
        <v>10</v>
      </c>
      <c r="AH324" s="21">
        <v>10</v>
      </c>
      <c r="AI324" s="21">
        <v>5</v>
      </c>
      <c r="AJ324" s="21">
        <v>1.5</v>
      </c>
      <c r="AK324" s="21">
        <v>1.9290123456790124E-06</v>
      </c>
      <c r="AL324" s="21">
        <v>345600</v>
      </c>
      <c r="AM324" s="21">
        <v>250</v>
      </c>
      <c r="AN324" s="21">
        <v>0.043151613530142505</v>
      </c>
      <c r="AQ324" s="21">
        <v>1000</v>
      </c>
      <c r="AR324" s="21">
        <v>0.001</v>
      </c>
      <c r="AS324" s="21">
        <v>0.6</v>
      </c>
      <c r="AT324" s="21">
        <v>10</v>
      </c>
      <c r="AU324" s="21">
        <v>10</v>
      </c>
      <c r="AV324" s="21">
        <v>5</v>
      </c>
      <c r="AW324" s="21">
        <v>1.5</v>
      </c>
      <c r="AX324" s="21">
        <v>1.9290123456790124E-06</v>
      </c>
      <c r="AY324" s="21">
        <v>518400</v>
      </c>
      <c r="AZ324" s="21">
        <v>250</v>
      </c>
      <c r="BA324" s="21">
        <v>0.0038703612657134162</v>
      </c>
    </row>
    <row r="325" spans="1:53" ht="12.75">
      <c r="A325" s="146">
        <f t="shared" si="56"/>
        <v>10</v>
      </c>
      <c r="B325" s="3" t="s">
        <v>272</v>
      </c>
      <c r="C325" s="3" t="s">
        <v>291</v>
      </c>
      <c r="D325" s="52">
        <f t="shared" si="57"/>
        <v>1000</v>
      </c>
      <c r="E325" s="52">
        <f t="shared" si="58"/>
        <v>0.001</v>
      </c>
      <c r="F325" s="52">
        <f t="shared" si="59"/>
        <v>0.6</v>
      </c>
      <c r="G325" s="52">
        <f t="shared" si="60"/>
        <v>14</v>
      </c>
      <c r="H325" s="52">
        <f t="shared" si="61"/>
        <v>10</v>
      </c>
      <c r="I325" s="52">
        <f t="shared" si="62"/>
        <v>5</v>
      </c>
      <c r="J325" s="52">
        <v>1</v>
      </c>
      <c r="K325" s="52">
        <f t="shared" si="64"/>
        <v>1.9290123456790124E-06</v>
      </c>
      <c r="L325" s="52" t="str">
        <f t="shared" si="65"/>
        <v>2,4,6 dana</v>
      </c>
      <c r="M325" s="162">
        <f t="shared" si="66"/>
        <v>500</v>
      </c>
      <c r="Q325" s="21">
        <v>1000</v>
      </c>
      <c r="R325" s="21">
        <v>0.001</v>
      </c>
      <c r="S325" s="21">
        <v>0.6</v>
      </c>
      <c r="T325" s="21">
        <v>10</v>
      </c>
      <c r="U325" s="21">
        <v>10</v>
      </c>
      <c r="V325" s="21">
        <v>5</v>
      </c>
      <c r="W325" s="21">
        <v>1.5</v>
      </c>
      <c r="X325" s="21">
        <v>1.9290123456790124E-06</v>
      </c>
      <c r="Y325" s="21">
        <v>172800</v>
      </c>
      <c r="Z325" s="21">
        <v>300</v>
      </c>
      <c r="AA325" s="21">
        <v>0.027793985133774714</v>
      </c>
      <c r="AD325" s="21">
        <v>1000</v>
      </c>
      <c r="AE325" s="21">
        <v>0.001</v>
      </c>
      <c r="AF325" s="21">
        <v>0.6</v>
      </c>
      <c r="AG325" s="21">
        <v>10</v>
      </c>
      <c r="AH325" s="21">
        <v>10</v>
      </c>
      <c r="AI325" s="21">
        <v>5</v>
      </c>
      <c r="AJ325" s="21">
        <v>1.5</v>
      </c>
      <c r="AK325" s="21">
        <v>1.9290123456790124E-06</v>
      </c>
      <c r="AL325" s="21">
        <v>345600</v>
      </c>
      <c r="AM325" s="21">
        <v>300</v>
      </c>
      <c r="AN325" s="21">
        <v>0.06065429744533708</v>
      </c>
      <c r="AQ325" s="21">
        <v>1000</v>
      </c>
      <c r="AR325" s="21">
        <v>0.001</v>
      </c>
      <c r="AS325" s="21">
        <v>0.6</v>
      </c>
      <c r="AT325" s="21">
        <v>10</v>
      </c>
      <c r="AU325" s="21">
        <v>10</v>
      </c>
      <c r="AV325" s="21">
        <v>5</v>
      </c>
      <c r="AW325" s="21">
        <v>1.5</v>
      </c>
      <c r="AX325" s="21">
        <v>1.9290123456790124E-06</v>
      </c>
      <c r="AY325" s="21">
        <v>518400</v>
      </c>
      <c r="AZ325" s="21">
        <v>300</v>
      </c>
      <c r="BA325" s="21">
        <v>0.008464524666720222</v>
      </c>
    </row>
    <row r="326" spans="1:53" ht="12.75">
      <c r="A326" s="146">
        <f t="shared" si="56"/>
        <v>11</v>
      </c>
      <c r="B326" s="3" t="s">
        <v>273</v>
      </c>
      <c r="C326" s="3" t="s">
        <v>262</v>
      </c>
      <c r="D326" s="52">
        <f t="shared" si="57"/>
        <v>1000</v>
      </c>
      <c r="E326" s="52">
        <f t="shared" si="58"/>
        <v>0.001</v>
      </c>
      <c r="F326" s="52">
        <f t="shared" si="59"/>
        <v>0.6</v>
      </c>
      <c r="G326" s="52">
        <f t="shared" si="60"/>
        <v>15</v>
      </c>
      <c r="H326" s="52">
        <f t="shared" si="61"/>
        <v>10</v>
      </c>
      <c r="I326" s="52">
        <f t="shared" si="62"/>
        <v>5</v>
      </c>
      <c r="J326" s="52">
        <f t="shared" si="63"/>
        <v>1.5</v>
      </c>
      <c r="K326" s="52">
        <f t="shared" si="64"/>
        <v>1.9290123456790124E-06</v>
      </c>
      <c r="L326" s="52" t="str">
        <f t="shared" si="65"/>
        <v>2,4,6 dana</v>
      </c>
      <c r="M326" s="162">
        <f t="shared" si="66"/>
        <v>500</v>
      </c>
      <c r="Q326" s="21">
        <v>1000</v>
      </c>
      <c r="R326" s="21">
        <v>0.001</v>
      </c>
      <c r="S326" s="21">
        <v>0.6</v>
      </c>
      <c r="T326" s="21">
        <v>10</v>
      </c>
      <c r="U326" s="21">
        <v>10</v>
      </c>
      <c r="V326" s="21">
        <v>5</v>
      </c>
      <c r="W326" s="21">
        <v>1.5</v>
      </c>
      <c r="X326" s="21">
        <v>1.9290123456790124E-06</v>
      </c>
      <c r="Y326" s="21">
        <v>172800</v>
      </c>
      <c r="Z326" s="21">
        <v>350</v>
      </c>
      <c r="AA326" s="21">
        <v>0.006403477743052965</v>
      </c>
      <c r="AD326" s="21">
        <v>1000</v>
      </c>
      <c r="AE326" s="21">
        <v>0.001</v>
      </c>
      <c r="AF326" s="21">
        <v>0.6</v>
      </c>
      <c r="AG326" s="21">
        <v>10</v>
      </c>
      <c r="AH326" s="21">
        <v>10</v>
      </c>
      <c r="AI326" s="21">
        <v>5</v>
      </c>
      <c r="AJ326" s="21">
        <v>1.5</v>
      </c>
      <c r="AK326" s="21">
        <v>1.9290123456790124E-06</v>
      </c>
      <c r="AL326" s="21">
        <v>345600</v>
      </c>
      <c r="AM326" s="21">
        <v>350</v>
      </c>
      <c r="AN326" s="21">
        <v>0.06698941522267683</v>
      </c>
      <c r="AQ326" s="21">
        <v>1000</v>
      </c>
      <c r="AR326" s="21">
        <v>0.001</v>
      </c>
      <c r="AS326" s="21">
        <v>0.6</v>
      </c>
      <c r="AT326" s="21">
        <v>10</v>
      </c>
      <c r="AU326" s="21">
        <v>10</v>
      </c>
      <c r="AV326" s="21">
        <v>5</v>
      </c>
      <c r="AW326" s="21">
        <v>1.5</v>
      </c>
      <c r="AX326" s="21">
        <v>1.9290123456790124E-06</v>
      </c>
      <c r="AY326" s="21">
        <v>518400</v>
      </c>
      <c r="AZ326" s="21">
        <v>350</v>
      </c>
      <c r="BA326" s="21">
        <v>0.015763053893919656</v>
      </c>
    </row>
    <row r="327" spans="1:53" ht="12.75">
      <c r="A327" s="146">
        <f t="shared" si="56"/>
        <v>12</v>
      </c>
      <c r="B327" s="3" t="s">
        <v>274</v>
      </c>
      <c r="C327" s="3" t="s">
        <v>292</v>
      </c>
      <c r="D327" s="52">
        <f t="shared" si="57"/>
        <v>1000</v>
      </c>
      <c r="E327" s="52">
        <f t="shared" si="58"/>
        <v>0.001</v>
      </c>
      <c r="F327" s="52">
        <f t="shared" si="59"/>
        <v>0.6</v>
      </c>
      <c r="G327" s="52">
        <v>5</v>
      </c>
      <c r="H327" s="52">
        <f t="shared" si="61"/>
        <v>10</v>
      </c>
      <c r="I327" s="52">
        <f t="shared" si="62"/>
        <v>5</v>
      </c>
      <c r="J327" s="52">
        <f t="shared" si="63"/>
        <v>2</v>
      </c>
      <c r="K327" s="52">
        <f t="shared" si="64"/>
        <v>1.9290123456790124E-06</v>
      </c>
      <c r="L327" s="52" t="str">
        <f t="shared" si="65"/>
        <v>2,4,6 dana</v>
      </c>
      <c r="M327" s="162">
        <f t="shared" si="66"/>
        <v>500</v>
      </c>
      <c r="Q327" s="21">
        <v>1000</v>
      </c>
      <c r="R327" s="21">
        <v>0.001</v>
      </c>
      <c r="S327" s="21">
        <v>0.6</v>
      </c>
      <c r="T327" s="21">
        <v>10</v>
      </c>
      <c r="U327" s="21">
        <v>10</v>
      </c>
      <c r="V327" s="21">
        <v>5</v>
      </c>
      <c r="W327" s="21">
        <v>1.5</v>
      </c>
      <c r="X327" s="21">
        <v>1.9290123456790124E-06</v>
      </c>
      <c r="Y327" s="21">
        <v>172800</v>
      </c>
      <c r="Z327" s="21">
        <v>400</v>
      </c>
      <c r="AA327" s="21">
        <v>0.0009108379842868646</v>
      </c>
      <c r="AD327" s="21">
        <v>1000</v>
      </c>
      <c r="AE327" s="21">
        <v>0.001</v>
      </c>
      <c r="AF327" s="21">
        <v>0.6</v>
      </c>
      <c r="AG327" s="21">
        <v>10</v>
      </c>
      <c r="AH327" s="21">
        <v>10</v>
      </c>
      <c r="AI327" s="21">
        <v>5</v>
      </c>
      <c r="AJ327" s="21">
        <v>1.5</v>
      </c>
      <c r="AK327" s="21">
        <v>1.9290123456790124E-06</v>
      </c>
      <c r="AL327" s="21">
        <v>345600</v>
      </c>
      <c r="AM327" s="21">
        <v>400</v>
      </c>
      <c r="AN327" s="21">
        <v>0.058134088777726585</v>
      </c>
      <c r="AQ327" s="21">
        <v>1000</v>
      </c>
      <c r="AR327" s="21">
        <v>0.001</v>
      </c>
      <c r="AS327" s="21">
        <v>0.6</v>
      </c>
      <c r="AT327" s="21">
        <v>10</v>
      </c>
      <c r="AU327" s="21">
        <v>10</v>
      </c>
      <c r="AV327" s="21">
        <v>5</v>
      </c>
      <c r="AW327" s="21">
        <v>1.5</v>
      </c>
      <c r="AX327" s="21">
        <v>1.9290123456790124E-06</v>
      </c>
      <c r="AY327" s="21">
        <v>518400</v>
      </c>
      <c r="AZ327" s="21">
        <v>400</v>
      </c>
      <c r="BA327" s="21">
        <v>0.02499567453428046</v>
      </c>
    </row>
    <row r="328" spans="1:53" ht="12.75">
      <c r="A328" s="146">
        <f t="shared" si="56"/>
        <v>13</v>
      </c>
      <c r="B328" s="3" t="s">
        <v>275</v>
      </c>
      <c r="C328" s="3" t="s">
        <v>293</v>
      </c>
      <c r="D328" s="52">
        <f t="shared" si="57"/>
        <v>1000</v>
      </c>
      <c r="E328" s="52">
        <f t="shared" si="58"/>
        <v>0.001</v>
      </c>
      <c r="F328" s="52">
        <f t="shared" si="59"/>
        <v>0.6</v>
      </c>
      <c r="G328" s="52">
        <f t="shared" si="60"/>
        <v>6</v>
      </c>
      <c r="H328" s="52">
        <f t="shared" si="61"/>
        <v>10</v>
      </c>
      <c r="I328" s="52">
        <f t="shared" si="62"/>
        <v>5</v>
      </c>
      <c r="J328" s="52">
        <v>1</v>
      </c>
      <c r="K328" s="52">
        <f t="shared" si="64"/>
        <v>1.9290123456790124E-06</v>
      </c>
      <c r="L328" s="52" t="str">
        <f t="shared" si="65"/>
        <v>2,4,6 dana</v>
      </c>
      <c r="M328" s="162">
        <f t="shared" si="66"/>
        <v>500</v>
      </c>
      <c r="Q328" s="21">
        <v>1000</v>
      </c>
      <c r="R328" s="21">
        <v>0.001</v>
      </c>
      <c r="S328" s="21">
        <v>0.6</v>
      </c>
      <c r="T328" s="21">
        <v>10</v>
      </c>
      <c r="U328" s="21">
        <v>10</v>
      </c>
      <c r="V328" s="21">
        <v>5</v>
      </c>
      <c r="W328" s="21">
        <v>1.5</v>
      </c>
      <c r="X328" s="21">
        <v>1.9290123456790124E-06</v>
      </c>
      <c r="Y328" s="21">
        <v>172800</v>
      </c>
      <c r="Z328" s="21">
        <v>450</v>
      </c>
      <c r="AA328" s="21">
        <v>7.99883076590311E-05</v>
      </c>
      <c r="AD328" s="21">
        <v>1000</v>
      </c>
      <c r="AE328" s="21">
        <v>0.001</v>
      </c>
      <c r="AF328" s="21">
        <v>0.6</v>
      </c>
      <c r="AG328" s="21">
        <v>10</v>
      </c>
      <c r="AH328" s="21">
        <v>10</v>
      </c>
      <c r="AI328" s="21">
        <v>5</v>
      </c>
      <c r="AJ328" s="21">
        <v>1.5</v>
      </c>
      <c r="AK328" s="21">
        <v>1.9290123456790124E-06</v>
      </c>
      <c r="AL328" s="21">
        <v>345600</v>
      </c>
      <c r="AM328" s="21">
        <v>450</v>
      </c>
      <c r="AN328" s="21">
        <v>0.03964018066656801</v>
      </c>
      <c r="AQ328" s="21">
        <v>1000</v>
      </c>
      <c r="AR328" s="21">
        <v>0.001</v>
      </c>
      <c r="AS328" s="21">
        <v>0.6</v>
      </c>
      <c r="AT328" s="21">
        <v>10</v>
      </c>
      <c r="AU328" s="21">
        <v>10</v>
      </c>
      <c r="AV328" s="21">
        <v>5</v>
      </c>
      <c r="AW328" s="21">
        <v>1.5</v>
      </c>
      <c r="AX328" s="21">
        <v>1.9290123456790124E-06</v>
      </c>
      <c r="AY328" s="21">
        <v>518400</v>
      </c>
      <c r="AZ328" s="21">
        <v>450</v>
      </c>
      <c r="BA328" s="21">
        <v>0.033750178732445166</v>
      </c>
    </row>
    <row r="329" spans="1:53" ht="12.75">
      <c r="A329" s="146">
        <f t="shared" si="56"/>
        <v>14</v>
      </c>
      <c r="B329" s="3" t="s">
        <v>276</v>
      </c>
      <c r="C329" s="3" t="s">
        <v>294</v>
      </c>
      <c r="D329" s="52">
        <f t="shared" si="57"/>
        <v>1000</v>
      </c>
      <c r="E329" s="52">
        <f t="shared" si="58"/>
        <v>0.001</v>
      </c>
      <c r="F329" s="52">
        <f t="shared" si="59"/>
        <v>0.6</v>
      </c>
      <c r="G329" s="52">
        <f t="shared" si="60"/>
        <v>7</v>
      </c>
      <c r="H329" s="52">
        <f t="shared" si="61"/>
        <v>10</v>
      </c>
      <c r="I329" s="52">
        <f t="shared" si="62"/>
        <v>5</v>
      </c>
      <c r="J329" s="52">
        <f t="shared" si="63"/>
        <v>1.5</v>
      </c>
      <c r="K329" s="52">
        <f t="shared" si="64"/>
        <v>1.9290123456790124E-06</v>
      </c>
      <c r="L329" s="52" t="str">
        <f t="shared" si="65"/>
        <v>2,4,6 dana</v>
      </c>
      <c r="M329" s="162">
        <f t="shared" si="66"/>
        <v>500</v>
      </c>
      <c r="Q329" s="21">
        <v>1000</v>
      </c>
      <c r="R329" s="21">
        <v>0.001</v>
      </c>
      <c r="S329" s="21">
        <v>0.6</v>
      </c>
      <c r="T329" s="21">
        <v>10</v>
      </c>
      <c r="U329" s="21">
        <v>10</v>
      </c>
      <c r="V329" s="21">
        <v>5</v>
      </c>
      <c r="W329" s="21">
        <v>1.5</v>
      </c>
      <c r="X329" s="21">
        <v>1.9290123456790124E-06</v>
      </c>
      <c r="Y329" s="21">
        <v>172800</v>
      </c>
      <c r="Z329" s="21">
        <v>500</v>
      </c>
      <c r="AA329" s="21">
        <v>4.336826309039409E-06</v>
      </c>
      <c r="AD329" s="21">
        <v>1000</v>
      </c>
      <c r="AE329" s="21">
        <v>0.001</v>
      </c>
      <c r="AF329" s="21">
        <v>0.6</v>
      </c>
      <c r="AG329" s="21">
        <v>10</v>
      </c>
      <c r="AH329" s="21">
        <v>10</v>
      </c>
      <c r="AI329" s="21">
        <v>5</v>
      </c>
      <c r="AJ329" s="21">
        <v>1.5</v>
      </c>
      <c r="AK329" s="21">
        <v>1.9290123456790124E-06</v>
      </c>
      <c r="AL329" s="21">
        <v>345600</v>
      </c>
      <c r="AM329" s="21">
        <v>500</v>
      </c>
      <c r="AN329" s="21">
        <v>0.02123833435938821</v>
      </c>
      <c r="AQ329" s="21">
        <v>1000</v>
      </c>
      <c r="AR329" s="21">
        <v>0.001</v>
      </c>
      <c r="AS329" s="21">
        <v>0.6</v>
      </c>
      <c r="AT329" s="21">
        <v>10</v>
      </c>
      <c r="AU329" s="21">
        <v>10</v>
      </c>
      <c r="AV329" s="21">
        <v>5</v>
      </c>
      <c r="AW329" s="21">
        <v>1.5</v>
      </c>
      <c r="AX329" s="21">
        <v>1.9290123456790124E-06</v>
      </c>
      <c r="AY329" s="21">
        <v>518400</v>
      </c>
      <c r="AZ329" s="21">
        <v>500</v>
      </c>
      <c r="BA329" s="21">
        <v>0.03880377773077152</v>
      </c>
    </row>
    <row r="330" spans="1:53" ht="12.75">
      <c r="A330" s="146">
        <f t="shared" si="56"/>
        <v>15</v>
      </c>
      <c r="B330" s="3" t="s">
        <v>277</v>
      </c>
      <c r="C330" s="3" t="s">
        <v>295</v>
      </c>
      <c r="D330" s="52">
        <f t="shared" si="57"/>
        <v>1000</v>
      </c>
      <c r="E330" s="52">
        <f t="shared" si="58"/>
        <v>0.001</v>
      </c>
      <c r="F330" s="52">
        <f t="shared" si="59"/>
        <v>0.6</v>
      </c>
      <c r="G330" s="52">
        <f t="shared" si="60"/>
        <v>8</v>
      </c>
      <c r="H330" s="52">
        <f t="shared" si="61"/>
        <v>10</v>
      </c>
      <c r="I330" s="52">
        <f t="shared" si="62"/>
        <v>5</v>
      </c>
      <c r="J330" s="52">
        <f t="shared" si="63"/>
        <v>2</v>
      </c>
      <c r="K330" s="52">
        <f t="shared" si="64"/>
        <v>1.9290123456790124E-06</v>
      </c>
      <c r="L330" s="52" t="str">
        <f t="shared" si="65"/>
        <v>2,4,6 dana</v>
      </c>
      <c r="M330" s="162">
        <f t="shared" si="66"/>
        <v>500</v>
      </c>
      <c r="Q330" s="21">
        <v>1000</v>
      </c>
      <c r="R330" s="21">
        <v>0.001</v>
      </c>
      <c r="S330" s="21">
        <v>0.6</v>
      </c>
      <c r="T330" s="21">
        <v>10</v>
      </c>
      <c r="U330" s="21">
        <v>10</v>
      </c>
      <c r="V330" s="21">
        <v>5</v>
      </c>
      <c r="W330" s="21">
        <v>1.5</v>
      </c>
      <c r="X330" s="21">
        <v>1.9290123456790124E-06</v>
      </c>
      <c r="Y330" s="21">
        <v>172800</v>
      </c>
      <c r="Z330" s="21">
        <v>550</v>
      </c>
      <c r="AA330" s="21">
        <v>1.451702735262714E-07</v>
      </c>
      <c r="AD330" s="21">
        <v>1000</v>
      </c>
      <c r="AE330" s="21">
        <v>0.001</v>
      </c>
      <c r="AF330" s="21">
        <v>0.6</v>
      </c>
      <c r="AG330" s="21">
        <v>10</v>
      </c>
      <c r="AH330" s="21">
        <v>10</v>
      </c>
      <c r="AI330" s="21">
        <v>5</v>
      </c>
      <c r="AJ330" s="21">
        <v>1.5</v>
      </c>
      <c r="AK330" s="21">
        <v>1.9290123456790124E-06</v>
      </c>
      <c r="AL330" s="21">
        <v>345600</v>
      </c>
      <c r="AM330" s="21">
        <v>550</v>
      </c>
      <c r="AN330" s="21">
        <v>0.008940984769174806</v>
      </c>
      <c r="AQ330" s="21">
        <v>1000</v>
      </c>
      <c r="AR330" s="21">
        <v>0.001</v>
      </c>
      <c r="AS330" s="21">
        <v>0.6</v>
      </c>
      <c r="AT330" s="21">
        <v>10</v>
      </c>
      <c r="AU330" s="21">
        <v>10</v>
      </c>
      <c r="AV330" s="21">
        <v>5</v>
      </c>
      <c r="AW330" s="21">
        <v>1.5</v>
      </c>
      <c r="AX330" s="21">
        <v>1.9290123456790124E-06</v>
      </c>
      <c r="AY330" s="21">
        <v>518400</v>
      </c>
      <c r="AZ330" s="21">
        <v>550</v>
      </c>
      <c r="BA330" s="21">
        <v>0.03798906937351363</v>
      </c>
    </row>
    <row r="331" spans="1:53" ht="12.75">
      <c r="A331" s="146">
        <f t="shared" si="56"/>
        <v>16</v>
      </c>
      <c r="B331" s="3" t="s">
        <v>278</v>
      </c>
      <c r="C331" s="3" t="s">
        <v>287</v>
      </c>
      <c r="D331" s="52">
        <f t="shared" si="57"/>
        <v>1000</v>
      </c>
      <c r="E331" s="52">
        <f t="shared" si="58"/>
        <v>0.001</v>
      </c>
      <c r="F331" s="52">
        <f t="shared" si="59"/>
        <v>0.6</v>
      </c>
      <c r="G331" s="52">
        <f t="shared" si="60"/>
        <v>9</v>
      </c>
      <c r="H331" s="52">
        <f t="shared" si="61"/>
        <v>10</v>
      </c>
      <c r="I331" s="52">
        <f t="shared" si="62"/>
        <v>5</v>
      </c>
      <c r="J331" s="52">
        <v>1</v>
      </c>
      <c r="K331" s="52">
        <f t="shared" si="64"/>
        <v>1.9290123456790124E-06</v>
      </c>
      <c r="L331" s="52" t="str">
        <f t="shared" si="65"/>
        <v>2,4,6 dana</v>
      </c>
      <c r="M331" s="162">
        <f t="shared" si="66"/>
        <v>500</v>
      </c>
      <c r="Q331" s="21">
        <v>1000</v>
      </c>
      <c r="R331" s="21">
        <v>0.001</v>
      </c>
      <c r="S331" s="21">
        <v>0.6</v>
      </c>
      <c r="T331" s="21">
        <v>10</v>
      </c>
      <c r="U331" s="21">
        <v>10</v>
      </c>
      <c r="V331" s="21">
        <v>5</v>
      </c>
      <c r="W331" s="21">
        <v>1.5</v>
      </c>
      <c r="X331" s="21">
        <v>1.9290123456790124E-06</v>
      </c>
      <c r="Y331" s="21">
        <v>172800</v>
      </c>
      <c r="Z331" s="21">
        <v>600</v>
      </c>
      <c r="AA331" s="21">
        <v>3.000153717404032E-09</v>
      </c>
      <c r="AD331" s="21">
        <v>1000</v>
      </c>
      <c r="AE331" s="21">
        <v>0.001</v>
      </c>
      <c r="AF331" s="21">
        <v>0.6</v>
      </c>
      <c r="AG331" s="21">
        <v>10</v>
      </c>
      <c r="AH331" s="21">
        <v>10</v>
      </c>
      <c r="AI331" s="21">
        <v>5</v>
      </c>
      <c r="AJ331" s="21">
        <v>1.5</v>
      </c>
      <c r="AK331" s="21">
        <v>1.9290123456790124E-06</v>
      </c>
      <c r="AL331" s="21">
        <v>345600</v>
      </c>
      <c r="AM331" s="21">
        <v>600</v>
      </c>
      <c r="AN331" s="21">
        <v>0.002957537972039458</v>
      </c>
      <c r="AQ331" s="21">
        <v>1000</v>
      </c>
      <c r="AR331" s="21">
        <v>0.001</v>
      </c>
      <c r="AS331" s="21">
        <v>0.6</v>
      </c>
      <c r="AT331" s="21">
        <v>10</v>
      </c>
      <c r="AU331" s="21">
        <v>10</v>
      </c>
      <c r="AV331" s="21">
        <v>5</v>
      </c>
      <c r="AW331" s="21">
        <v>1.5</v>
      </c>
      <c r="AX331" s="21">
        <v>1.9290123456790124E-06</v>
      </c>
      <c r="AY331" s="21">
        <v>518400</v>
      </c>
      <c r="AZ331" s="21">
        <v>600</v>
      </c>
      <c r="BA331" s="21">
        <v>0.03166868398437995</v>
      </c>
    </row>
    <row r="332" spans="1:53" ht="12.75">
      <c r="A332" s="146">
        <f t="shared" si="56"/>
        <v>17</v>
      </c>
      <c r="B332" s="3" t="s">
        <v>279</v>
      </c>
      <c r="C332" s="3" t="s">
        <v>263</v>
      </c>
      <c r="D332" s="52">
        <f t="shared" si="57"/>
        <v>1000</v>
      </c>
      <c r="E332" s="52">
        <f t="shared" si="58"/>
        <v>0.001</v>
      </c>
      <c r="F332" s="52">
        <f t="shared" si="59"/>
        <v>0.6</v>
      </c>
      <c r="G332" s="52">
        <f t="shared" si="60"/>
        <v>10</v>
      </c>
      <c r="H332" s="52">
        <f t="shared" si="61"/>
        <v>10</v>
      </c>
      <c r="I332" s="52">
        <f t="shared" si="62"/>
        <v>5</v>
      </c>
      <c r="J332" s="52">
        <f t="shared" si="63"/>
        <v>1.5</v>
      </c>
      <c r="K332" s="52">
        <f t="shared" si="64"/>
        <v>1.9290123456790124E-06</v>
      </c>
      <c r="L332" s="52" t="str">
        <f t="shared" si="65"/>
        <v>2,4,6 dana</v>
      </c>
      <c r="M332" s="162">
        <f t="shared" si="66"/>
        <v>500</v>
      </c>
      <c r="Q332" s="21">
        <v>1000</v>
      </c>
      <c r="R332" s="21">
        <v>0.001</v>
      </c>
      <c r="S332" s="21">
        <v>0.6</v>
      </c>
      <c r="T332" s="21">
        <v>10</v>
      </c>
      <c r="U332" s="21">
        <v>10</v>
      </c>
      <c r="V332" s="21">
        <v>5</v>
      </c>
      <c r="W332" s="21">
        <v>1.5</v>
      </c>
      <c r="X332" s="21">
        <v>1.9290123456790124E-06</v>
      </c>
      <c r="Y332" s="21">
        <v>172800</v>
      </c>
      <c r="Z332" s="21">
        <v>650</v>
      </c>
      <c r="AA332" s="21">
        <v>3.827978277337779E-11</v>
      </c>
      <c r="AD332" s="21">
        <v>1000</v>
      </c>
      <c r="AE332" s="21">
        <v>0.001</v>
      </c>
      <c r="AF332" s="21">
        <v>0.6</v>
      </c>
      <c r="AG332" s="21">
        <v>10</v>
      </c>
      <c r="AH332" s="21">
        <v>10</v>
      </c>
      <c r="AI332" s="21">
        <v>5</v>
      </c>
      <c r="AJ332" s="21">
        <v>1.5</v>
      </c>
      <c r="AK332" s="21">
        <v>1.9290123456790124E-06</v>
      </c>
      <c r="AL332" s="21">
        <v>345600</v>
      </c>
      <c r="AM332" s="21">
        <v>650</v>
      </c>
      <c r="AN332" s="21">
        <v>0.0007686973366081666</v>
      </c>
      <c r="AQ332" s="21">
        <v>1000</v>
      </c>
      <c r="AR332" s="21">
        <v>0.001</v>
      </c>
      <c r="AS332" s="21">
        <v>0.6</v>
      </c>
      <c r="AT332" s="21">
        <v>10</v>
      </c>
      <c r="AU332" s="21">
        <v>10</v>
      </c>
      <c r="AV332" s="21">
        <v>5</v>
      </c>
      <c r="AW332" s="21">
        <v>1.5</v>
      </c>
      <c r="AX332" s="21">
        <v>1.9290123456790124E-06</v>
      </c>
      <c r="AY332" s="21">
        <v>518400</v>
      </c>
      <c r="AZ332" s="21">
        <v>650</v>
      </c>
      <c r="BA332" s="21">
        <v>0.022479574844998795</v>
      </c>
    </row>
    <row r="333" spans="1:53" ht="12.75">
      <c r="A333" s="146">
        <f t="shared" si="56"/>
        <v>18</v>
      </c>
      <c r="B333" s="3" t="s">
        <v>280</v>
      </c>
      <c r="C333" s="3" t="s">
        <v>296</v>
      </c>
      <c r="D333" s="52">
        <f t="shared" si="57"/>
        <v>1000</v>
      </c>
      <c r="E333" s="52">
        <f t="shared" si="58"/>
        <v>0.001</v>
      </c>
      <c r="F333" s="52">
        <f t="shared" si="59"/>
        <v>0.6</v>
      </c>
      <c r="G333" s="52">
        <f t="shared" si="60"/>
        <v>11</v>
      </c>
      <c r="H333" s="52">
        <f t="shared" si="61"/>
        <v>10</v>
      </c>
      <c r="I333" s="52">
        <f t="shared" si="62"/>
        <v>5</v>
      </c>
      <c r="J333" s="52">
        <v>2</v>
      </c>
      <c r="K333" s="52">
        <f t="shared" si="64"/>
        <v>1.9290123456790124E-06</v>
      </c>
      <c r="L333" s="52" t="str">
        <f t="shared" si="65"/>
        <v>2,4,6 dana</v>
      </c>
      <c r="M333" s="162">
        <f t="shared" si="66"/>
        <v>500</v>
      </c>
      <c r="Q333" s="21">
        <v>1000</v>
      </c>
      <c r="R333" s="21">
        <v>0.001</v>
      </c>
      <c r="S333" s="21">
        <v>0.6</v>
      </c>
      <c r="T333" s="21">
        <v>10</v>
      </c>
      <c r="U333" s="21">
        <v>10</v>
      </c>
      <c r="V333" s="21">
        <v>5</v>
      </c>
      <c r="W333" s="21">
        <v>1.5</v>
      </c>
      <c r="X333" s="21">
        <v>1.9290123456790124E-06</v>
      </c>
      <c r="Y333" s="21">
        <v>172800</v>
      </c>
      <c r="Z333" s="21">
        <v>700</v>
      </c>
      <c r="AA333" s="21">
        <v>3.015473858674862E-13</v>
      </c>
      <c r="AD333" s="21">
        <v>1000</v>
      </c>
      <c r="AE333" s="21">
        <v>0.001</v>
      </c>
      <c r="AF333" s="21">
        <v>0.6</v>
      </c>
      <c r="AG333" s="21">
        <v>10</v>
      </c>
      <c r="AH333" s="21">
        <v>10</v>
      </c>
      <c r="AI333" s="21">
        <v>5</v>
      </c>
      <c r="AJ333" s="21">
        <v>1.5</v>
      </c>
      <c r="AK333" s="21">
        <v>1.9290123456790124E-06</v>
      </c>
      <c r="AL333" s="21">
        <v>345600</v>
      </c>
      <c r="AM333" s="21">
        <v>700</v>
      </c>
      <c r="AN333" s="21">
        <v>0.00015698584544494032</v>
      </c>
      <c r="AQ333" s="21">
        <v>1000</v>
      </c>
      <c r="AR333" s="21">
        <v>0.001</v>
      </c>
      <c r="AS333" s="21">
        <v>0.6</v>
      </c>
      <c r="AT333" s="21">
        <v>10</v>
      </c>
      <c r="AU333" s="21">
        <v>10</v>
      </c>
      <c r="AV333" s="21">
        <v>5</v>
      </c>
      <c r="AW333" s="21">
        <v>1.5</v>
      </c>
      <c r="AX333" s="21">
        <v>1.9290123456790124E-06</v>
      </c>
      <c r="AY333" s="21">
        <v>518400</v>
      </c>
      <c r="AZ333" s="21">
        <v>700</v>
      </c>
      <c r="BA333" s="21">
        <v>0.01358729126483129</v>
      </c>
    </row>
    <row r="334" spans="1:53" ht="12.75">
      <c r="A334" s="146">
        <f t="shared" si="56"/>
        <v>19</v>
      </c>
      <c r="B334" s="3" t="s">
        <v>281</v>
      </c>
      <c r="C334" s="3" t="s">
        <v>297</v>
      </c>
      <c r="D334" s="52">
        <f t="shared" si="57"/>
        <v>1000</v>
      </c>
      <c r="E334" s="52">
        <f t="shared" si="58"/>
        <v>0.001</v>
      </c>
      <c r="F334" s="52">
        <f t="shared" si="59"/>
        <v>0.6</v>
      </c>
      <c r="G334" s="52">
        <f t="shared" si="60"/>
        <v>12</v>
      </c>
      <c r="H334" s="52">
        <f t="shared" si="61"/>
        <v>10</v>
      </c>
      <c r="I334" s="52">
        <f t="shared" si="62"/>
        <v>5</v>
      </c>
      <c r="J334" s="52">
        <v>1</v>
      </c>
      <c r="K334" s="52">
        <f t="shared" si="64"/>
        <v>1.9290123456790124E-06</v>
      </c>
      <c r="L334" s="52" t="str">
        <f t="shared" si="65"/>
        <v>2,4,6 dana</v>
      </c>
      <c r="M334" s="162">
        <f t="shared" si="66"/>
        <v>500</v>
      </c>
      <c r="Q334" s="21">
        <v>1000</v>
      </c>
      <c r="R334" s="21">
        <v>0.001</v>
      </c>
      <c r="S334" s="21">
        <v>0.6</v>
      </c>
      <c r="T334" s="21">
        <v>10</v>
      </c>
      <c r="U334" s="21">
        <v>10</v>
      </c>
      <c r="V334" s="21">
        <v>5</v>
      </c>
      <c r="W334" s="21">
        <v>1.5</v>
      </c>
      <c r="X334" s="21">
        <v>1.9290123456790124E-06</v>
      </c>
      <c r="Y334" s="21">
        <v>172800</v>
      </c>
      <c r="Z334" s="21">
        <v>750</v>
      </c>
      <c r="AA334" s="21">
        <v>1.4665666906317499E-15</v>
      </c>
      <c r="AD334" s="21">
        <v>1000</v>
      </c>
      <c r="AE334" s="21">
        <v>0.001</v>
      </c>
      <c r="AF334" s="21">
        <v>0.6</v>
      </c>
      <c r="AG334" s="21">
        <v>10</v>
      </c>
      <c r="AH334" s="21">
        <v>10</v>
      </c>
      <c r="AI334" s="21">
        <v>5</v>
      </c>
      <c r="AJ334" s="21">
        <v>1.5</v>
      </c>
      <c r="AK334" s="21">
        <v>1.9290123456790124E-06</v>
      </c>
      <c r="AL334" s="21">
        <v>345600</v>
      </c>
      <c r="AM334" s="21">
        <v>750</v>
      </c>
      <c r="AN334" s="21">
        <v>2.5191016302014392E-05</v>
      </c>
      <c r="AQ334" s="21">
        <v>1000</v>
      </c>
      <c r="AR334" s="21">
        <v>0.001</v>
      </c>
      <c r="AS334" s="21">
        <v>0.6</v>
      </c>
      <c r="AT334" s="21">
        <v>10</v>
      </c>
      <c r="AU334" s="21">
        <v>10</v>
      </c>
      <c r="AV334" s="21">
        <v>5</v>
      </c>
      <c r="AW334" s="21">
        <v>1.5</v>
      </c>
      <c r="AX334" s="21">
        <v>1.9290123456790124E-06</v>
      </c>
      <c r="AY334" s="21">
        <v>518400</v>
      </c>
      <c r="AZ334" s="21">
        <v>750</v>
      </c>
      <c r="BA334" s="21">
        <v>0.006993013918075912</v>
      </c>
    </row>
    <row r="335" spans="1:53" ht="12.75">
      <c r="A335" s="146">
        <f t="shared" si="56"/>
        <v>20</v>
      </c>
      <c r="B335" s="3" t="s">
        <v>282</v>
      </c>
      <c r="C335" s="3" t="s">
        <v>298</v>
      </c>
      <c r="D335" s="52">
        <f t="shared" si="57"/>
        <v>1000</v>
      </c>
      <c r="E335" s="52">
        <f t="shared" si="58"/>
        <v>0.001</v>
      </c>
      <c r="F335" s="52">
        <f t="shared" si="59"/>
        <v>0.6</v>
      </c>
      <c r="G335" s="52">
        <f t="shared" si="60"/>
        <v>13</v>
      </c>
      <c r="H335" s="52">
        <f t="shared" si="61"/>
        <v>10</v>
      </c>
      <c r="I335" s="52">
        <f t="shared" si="62"/>
        <v>5</v>
      </c>
      <c r="J335" s="52">
        <f t="shared" si="63"/>
        <v>1.5</v>
      </c>
      <c r="K335" s="52">
        <f t="shared" si="64"/>
        <v>1.9290123456790124E-06</v>
      </c>
      <c r="L335" s="52" t="str">
        <f t="shared" si="65"/>
        <v>2,4,6 dana</v>
      </c>
      <c r="M335" s="162">
        <f t="shared" si="66"/>
        <v>500</v>
      </c>
      <c r="Q335" s="21">
        <v>1000</v>
      </c>
      <c r="R335" s="21">
        <v>0.001</v>
      </c>
      <c r="S335" s="21">
        <v>0.6</v>
      </c>
      <c r="T335" s="21">
        <v>10</v>
      </c>
      <c r="U335" s="21">
        <v>10</v>
      </c>
      <c r="V335" s="21">
        <v>5</v>
      </c>
      <c r="W335" s="21">
        <v>1.5</v>
      </c>
      <c r="X335" s="21">
        <v>1.9290123456790124E-06</v>
      </c>
      <c r="Y335" s="21">
        <v>172800</v>
      </c>
      <c r="Z335" s="21">
        <v>800</v>
      </c>
      <c r="AA335" s="21">
        <v>4.4036035333747305E-18</v>
      </c>
      <c r="AD335" s="21">
        <v>1000</v>
      </c>
      <c r="AE335" s="21">
        <v>0.001</v>
      </c>
      <c r="AF335" s="21">
        <v>0.6</v>
      </c>
      <c r="AG335" s="21">
        <v>10</v>
      </c>
      <c r="AH335" s="21">
        <v>10</v>
      </c>
      <c r="AI335" s="21">
        <v>5</v>
      </c>
      <c r="AJ335" s="21">
        <v>1.5</v>
      </c>
      <c r="AK335" s="21">
        <v>1.9290123456790124E-06</v>
      </c>
      <c r="AL335" s="21">
        <v>345600</v>
      </c>
      <c r="AM335" s="21">
        <v>800</v>
      </c>
      <c r="AN335" s="21">
        <v>3.1762227677976872E-06</v>
      </c>
      <c r="AQ335" s="21">
        <v>1000</v>
      </c>
      <c r="AR335" s="21">
        <v>0.001</v>
      </c>
      <c r="AS335" s="21">
        <v>0.6</v>
      </c>
      <c r="AT335" s="21">
        <v>10</v>
      </c>
      <c r="AU335" s="21">
        <v>10</v>
      </c>
      <c r="AV335" s="21">
        <v>5</v>
      </c>
      <c r="AW335" s="21">
        <v>1.5</v>
      </c>
      <c r="AX335" s="21">
        <v>1.9290123456790124E-06</v>
      </c>
      <c r="AY335" s="21">
        <v>518400</v>
      </c>
      <c r="AZ335" s="21">
        <v>800</v>
      </c>
      <c r="BA335" s="21">
        <v>0.003064662224298491</v>
      </c>
    </row>
    <row r="336" spans="1:53" ht="12.75">
      <c r="A336" s="146">
        <f t="shared" si="56"/>
        <v>21</v>
      </c>
      <c r="B336" s="3" t="s">
        <v>283</v>
      </c>
      <c r="C336" s="3" t="s">
        <v>299</v>
      </c>
      <c r="D336" s="52">
        <f t="shared" si="57"/>
        <v>1000</v>
      </c>
      <c r="E336" s="52">
        <f t="shared" si="58"/>
        <v>0.001</v>
      </c>
      <c r="F336" s="52">
        <f t="shared" si="59"/>
        <v>0.6</v>
      </c>
      <c r="G336" s="52">
        <f t="shared" si="60"/>
        <v>14</v>
      </c>
      <c r="H336" s="52">
        <f t="shared" si="61"/>
        <v>10</v>
      </c>
      <c r="I336" s="52">
        <f t="shared" si="62"/>
        <v>5</v>
      </c>
      <c r="J336" s="52">
        <v>2</v>
      </c>
      <c r="K336" s="52">
        <f t="shared" si="64"/>
        <v>1.9290123456790124E-06</v>
      </c>
      <c r="L336" s="52" t="str">
        <f t="shared" si="65"/>
        <v>2,4,6 dana</v>
      </c>
      <c r="M336" s="162">
        <f t="shared" si="66"/>
        <v>500</v>
      </c>
      <c r="Q336" s="21">
        <v>1000</v>
      </c>
      <c r="R336" s="21">
        <v>0.001</v>
      </c>
      <c r="S336" s="21">
        <v>0.6</v>
      </c>
      <c r="T336" s="21">
        <v>10</v>
      </c>
      <c r="U336" s="21">
        <v>10</v>
      </c>
      <c r="V336" s="21">
        <v>5</v>
      </c>
      <c r="W336" s="21">
        <v>1.5</v>
      </c>
      <c r="X336" s="21">
        <v>1.9290123456790124E-06</v>
      </c>
      <c r="Y336" s="21">
        <v>172800</v>
      </c>
      <c r="Z336" s="21">
        <v>850</v>
      </c>
      <c r="AA336" s="21">
        <v>8.163469074563844E-21</v>
      </c>
      <c r="AD336" s="21">
        <v>1000</v>
      </c>
      <c r="AE336" s="21">
        <v>0.001</v>
      </c>
      <c r="AF336" s="21">
        <v>0.6</v>
      </c>
      <c r="AG336" s="21">
        <v>10</v>
      </c>
      <c r="AH336" s="21">
        <v>10</v>
      </c>
      <c r="AI336" s="21">
        <v>5</v>
      </c>
      <c r="AJ336" s="21">
        <v>1.5</v>
      </c>
      <c r="AK336" s="21">
        <v>1.9290123456790124E-06</v>
      </c>
      <c r="AL336" s="21">
        <v>345600</v>
      </c>
      <c r="AM336" s="21">
        <v>850</v>
      </c>
      <c r="AN336" s="21">
        <v>3.146706903752763E-07</v>
      </c>
      <c r="AQ336" s="21">
        <v>1000</v>
      </c>
      <c r="AR336" s="21">
        <v>0.001</v>
      </c>
      <c r="AS336" s="21">
        <v>0.6</v>
      </c>
      <c r="AT336" s="21">
        <v>10</v>
      </c>
      <c r="AU336" s="21">
        <v>10</v>
      </c>
      <c r="AV336" s="21">
        <v>5</v>
      </c>
      <c r="AW336" s="21">
        <v>1.5</v>
      </c>
      <c r="AX336" s="21">
        <v>1.9290123456790124E-06</v>
      </c>
      <c r="AY336" s="21">
        <v>518400</v>
      </c>
      <c r="AZ336" s="21">
        <v>850</v>
      </c>
      <c r="BA336" s="21">
        <v>0.0011436353024055581</v>
      </c>
    </row>
    <row r="337" spans="1:53" ht="12.75">
      <c r="A337" s="146">
        <f t="shared" si="56"/>
        <v>22</v>
      </c>
      <c r="B337" s="214" t="s">
        <v>284</v>
      </c>
      <c r="C337" s="214" t="s">
        <v>197</v>
      </c>
      <c r="D337" s="52">
        <f aca="true" t="shared" si="67" ref="D337:D375">D336</f>
        <v>1000</v>
      </c>
      <c r="E337" s="52">
        <f aca="true" t="shared" si="68" ref="E337:E375">E336</f>
        <v>0.001</v>
      </c>
      <c r="F337" s="52">
        <f t="shared" si="59"/>
        <v>0.6</v>
      </c>
      <c r="G337" s="52">
        <f t="shared" si="60"/>
        <v>15</v>
      </c>
      <c r="H337" s="52">
        <f t="shared" si="61"/>
        <v>10</v>
      </c>
      <c r="I337" s="52">
        <f t="shared" si="62"/>
        <v>5</v>
      </c>
      <c r="J337" s="52">
        <v>1</v>
      </c>
      <c r="K337" s="52">
        <f t="shared" si="64"/>
        <v>1.9290123456790124E-06</v>
      </c>
      <c r="L337" s="52" t="str">
        <f aca="true" t="shared" si="69" ref="L337:L375">L336</f>
        <v>2,4,6 dana</v>
      </c>
      <c r="M337" s="162">
        <f aca="true" t="shared" si="70" ref="M337:M375">M336</f>
        <v>500</v>
      </c>
      <c r="Q337" s="21">
        <v>1000</v>
      </c>
      <c r="R337" s="21">
        <v>0.001</v>
      </c>
      <c r="S337" s="21">
        <v>0.6</v>
      </c>
      <c r="T337" s="21">
        <v>10</v>
      </c>
      <c r="U337" s="21">
        <v>10</v>
      </c>
      <c r="V337" s="21">
        <v>5</v>
      </c>
      <c r="W337" s="21">
        <v>1.5</v>
      </c>
      <c r="X337" s="21">
        <v>1.9290123456790124E-06</v>
      </c>
      <c r="Y337" s="21">
        <v>172800</v>
      </c>
      <c r="Z337" s="21">
        <v>900</v>
      </c>
      <c r="AA337" s="21">
        <v>9.343324617076528E-24</v>
      </c>
      <c r="AD337" s="21">
        <v>1000</v>
      </c>
      <c r="AE337" s="21">
        <v>0.001</v>
      </c>
      <c r="AF337" s="21">
        <v>0.6</v>
      </c>
      <c r="AG337" s="21">
        <v>10</v>
      </c>
      <c r="AH337" s="21">
        <v>10</v>
      </c>
      <c r="AI337" s="21">
        <v>5</v>
      </c>
      <c r="AJ337" s="21">
        <v>1.5</v>
      </c>
      <c r="AK337" s="21">
        <v>1.9290123456790124E-06</v>
      </c>
      <c r="AL337" s="21">
        <v>345600</v>
      </c>
      <c r="AM337" s="21">
        <v>900</v>
      </c>
      <c r="AN337" s="21">
        <v>2.44952402973366E-08</v>
      </c>
      <c r="AQ337" s="21">
        <v>1000</v>
      </c>
      <c r="AR337" s="21">
        <v>0.001</v>
      </c>
      <c r="AS337" s="21">
        <v>0.6</v>
      </c>
      <c r="AT337" s="21">
        <v>10</v>
      </c>
      <c r="AU337" s="21">
        <v>10</v>
      </c>
      <c r="AV337" s="21">
        <v>5</v>
      </c>
      <c r="AW337" s="21">
        <v>1.5</v>
      </c>
      <c r="AX337" s="21">
        <v>1.9290123456790124E-06</v>
      </c>
      <c r="AY337" s="21">
        <v>518400</v>
      </c>
      <c r="AZ337" s="21">
        <v>900</v>
      </c>
      <c r="BA337" s="21">
        <v>0.0003633952162704935</v>
      </c>
    </row>
    <row r="338" spans="1:53" ht="12.75">
      <c r="A338" s="146">
        <f t="shared" si="56"/>
        <v>23</v>
      </c>
      <c r="B338" s="199"/>
      <c r="C338" s="199"/>
      <c r="D338" s="52">
        <f t="shared" si="67"/>
        <v>1000</v>
      </c>
      <c r="E338" s="52">
        <f t="shared" si="68"/>
        <v>0.001</v>
      </c>
      <c r="F338" s="52">
        <f t="shared" si="59"/>
        <v>0.6</v>
      </c>
      <c r="G338" s="52">
        <v>5</v>
      </c>
      <c r="H338" s="52">
        <f t="shared" si="61"/>
        <v>10</v>
      </c>
      <c r="I338" s="52">
        <f t="shared" si="62"/>
        <v>5</v>
      </c>
      <c r="J338" s="52">
        <f t="shared" si="63"/>
        <v>1.5</v>
      </c>
      <c r="K338" s="52">
        <f t="shared" si="64"/>
        <v>1.9290123456790124E-06</v>
      </c>
      <c r="L338" s="52" t="str">
        <f t="shared" si="69"/>
        <v>2,4,6 dana</v>
      </c>
      <c r="M338" s="162">
        <f t="shared" si="70"/>
        <v>500</v>
      </c>
      <c r="Q338" s="21">
        <v>1000</v>
      </c>
      <c r="R338" s="21">
        <v>0.001</v>
      </c>
      <c r="S338" s="21">
        <v>0.6</v>
      </c>
      <c r="T338" s="21">
        <v>10</v>
      </c>
      <c r="U338" s="21">
        <v>10</v>
      </c>
      <c r="V338" s="21">
        <v>5</v>
      </c>
      <c r="W338" s="21">
        <v>1.5</v>
      </c>
      <c r="X338" s="21">
        <v>1.9290123456790124E-06</v>
      </c>
      <c r="Y338" s="21">
        <v>172800</v>
      </c>
      <c r="Z338" s="21">
        <v>950</v>
      </c>
      <c r="AA338" s="21">
        <v>6.602193818256687E-27</v>
      </c>
      <c r="AD338" s="21">
        <v>1000</v>
      </c>
      <c r="AE338" s="21">
        <v>0.001</v>
      </c>
      <c r="AF338" s="21">
        <v>0.6</v>
      </c>
      <c r="AG338" s="21">
        <v>10</v>
      </c>
      <c r="AH338" s="21">
        <v>10</v>
      </c>
      <c r="AI338" s="21">
        <v>5</v>
      </c>
      <c r="AJ338" s="21">
        <v>1.5</v>
      </c>
      <c r="AK338" s="21">
        <v>1.9290123456790124E-06</v>
      </c>
      <c r="AL338" s="21">
        <v>345600</v>
      </c>
      <c r="AM338" s="21">
        <v>950</v>
      </c>
      <c r="AN338" s="21">
        <v>1.4982600113801242E-09</v>
      </c>
      <c r="AQ338" s="21">
        <v>1000</v>
      </c>
      <c r="AR338" s="21">
        <v>0.001</v>
      </c>
      <c r="AS338" s="21">
        <v>0.6</v>
      </c>
      <c r="AT338" s="21">
        <v>10</v>
      </c>
      <c r="AU338" s="21">
        <v>10</v>
      </c>
      <c r="AV338" s="21">
        <v>5</v>
      </c>
      <c r="AW338" s="21">
        <v>1.5</v>
      </c>
      <c r="AX338" s="21">
        <v>1.9290123456790124E-06</v>
      </c>
      <c r="AY338" s="21">
        <v>518400</v>
      </c>
      <c r="AZ338" s="21">
        <v>950</v>
      </c>
      <c r="BA338" s="21">
        <v>9.8323555369546E-05</v>
      </c>
    </row>
    <row r="339" spans="1:53" ht="12.75">
      <c r="A339" s="146">
        <f t="shared" si="56"/>
        <v>24</v>
      </c>
      <c r="B339" s="199"/>
      <c r="C339" s="199"/>
      <c r="D339" s="52">
        <f t="shared" si="67"/>
        <v>1000</v>
      </c>
      <c r="E339" s="52">
        <f t="shared" si="68"/>
        <v>0.001</v>
      </c>
      <c r="F339" s="52">
        <f t="shared" si="59"/>
        <v>0.6</v>
      </c>
      <c r="G339" s="52">
        <f t="shared" si="60"/>
        <v>6</v>
      </c>
      <c r="H339" s="52">
        <f t="shared" si="61"/>
        <v>10</v>
      </c>
      <c r="I339" s="52">
        <f t="shared" si="62"/>
        <v>5</v>
      </c>
      <c r="J339" s="52">
        <f t="shared" si="63"/>
        <v>2</v>
      </c>
      <c r="K339" s="52">
        <f t="shared" si="64"/>
        <v>1.9290123456790124E-06</v>
      </c>
      <c r="L339" s="52" t="str">
        <f t="shared" si="69"/>
        <v>2,4,6 dana</v>
      </c>
      <c r="M339" s="162">
        <f t="shared" si="70"/>
        <v>500</v>
      </c>
      <c r="Q339" s="21">
        <v>1000</v>
      </c>
      <c r="R339" s="21">
        <v>0.001</v>
      </c>
      <c r="S339" s="21">
        <v>0.6</v>
      </c>
      <c r="T339" s="21">
        <v>10</v>
      </c>
      <c r="U339" s="21">
        <v>10</v>
      </c>
      <c r="V339" s="21">
        <v>5</v>
      </c>
      <c r="W339" s="21">
        <v>1.5</v>
      </c>
      <c r="X339" s="21">
        <v>1.9290123456790124E-06</v>
      </c>
      <c r="Y339" s="21">
        <v>172800</v>
      </c>
      <c r="Z339" s="21">
        <v>1000</v>
      </c>
      <c r="AA339" s="21">
        <v>2.8802835696072405E-30</v>
      </c>
      <c r="AD339" s="21">
        <v>1000</v>
      </c>
      <c r="AE339" s="21">
        <v>0.001</v>
      </c>
      <c r="AF339" s="21">
        <v>0.6</v>
      </c>
      <c r="AG339" s="21">
        <v>10</v>
      </c>
      <c r="AH339" s="21">
        <v>10</v>
      </c>
      <c r="AI339" s="21">
        <v>5</v>
      </c>
      <c r="AJ339" s="21">
        <v>1.5</v>
      </c>
      <c r="AK339" s="21">
        <v>1.9290123456790124E-06</v>
      </c>
      <c r="AL339" s="21">
        <v>345600</v>
      </c>
      <c r="AM339" s="21">
        <v>1000</v>
      </c>
      <c r="AN339" s="21">
        <v>7.200667301167607E-11</v>
      </c>
      <c r="AQ339" s="21">
        <v>1000</v>
      </c>
      <c r="AR339" s="21">
        <v>0.001</v>
      </c>
      <c r="AS339" s="21">
        <v>0.6</v>
      </c>
      <c r="AT339" s="21">
        <v>10</v>
      </c>
      <c r="AU339" s="21">
        <v>10</v>
      </c>
      <c r="AV339" s="21">
        <v>5</v>
      </c>
      <c r="AW339" s="21">
        <v>1.5</v>
      </c>
      <c r="AX339" s="21">
        <v>1.9290123456790124E-06</v>
      </c>
      <c r="AY339" s="21">
        <v>518400</v>
      </c>
      <c r="AZ339" s="21">
        <v>1000</v>
      </c>
      <c r="BA339" s="21">
        <v>2.2652840008237287E-05</v>
      </c>
    </row>
    <row r="340" spans="1:53" ht="12.75">
      <c r="A340" s="146">
        <f t="shared" si="56"/>
        <v>25</v>
      </c>
      <c r="B340" s="199"/>
      <c r="C340" s="199"/>
      <c r="D340" s="52">
        <f t="shared" si="67"/>
        <v>1000</v>
      </c>
      <c r="E340" s="52">
        <f t="shared" si="68"/>
        <v>0.001</v>
      </c>
      <c r="F340" s="52">
        <f t="shared" si="59"/>
        <v>0.6</v>
      </c>
      <c r="G340" s="52">
        <f t="shared" si="60"/>
        <v>7</v>
      </c>
      <c r="H340" s="52">
        <f t="shared" si="61"/>
        <v>10</v>
      </c>
      <c r="I340" s="52">
        <f t="shared" si="62"/>
        <v>5</v>
      </c>
      <c r="J340" s="52">
        <v>1</v>
      </c>
      <c r="K340" s="52">
        <f t="shared" si="64"/>
        <v>1.9290123456790124E-06</v>
      </c>
      <c r="L340" s="52" t="str">
        <f t="shared" si="69"/>
        <v>2,4,6 dana</v>
      </c>
      <c r="M340" s="162">
        <f t="shared" si="70"/>
        <v>500</v>
      </c>
      <c r="Q340" s="21">
        <v>1000</v>
      </c>
      <c r="R340" s="21">
        <v>0.001</v>
      </c>
      <c r="S340" s="21">
        <v>0.6</v>
      </c>
      <c r="T340" s="21">
        <v>10</v>
      </c>
      <c r="U340" s="21">
        <v>10</v>
      </c>
      <c r="V340" s="21">
        <v>5</v>
      </c>
      <c r="W340" s="21">
        <v>1.5</v>
      </c>
      <c r="X340" s="21">
        <v>1.9290123456790124E-06</v>
      </c>
      <c r="Y340" s="21">
        <v>172800</v>
      </c>
      <c r="Z340" s="21">
        <v>1050</v>
      </c>
      <c r="AA340" s="21">
        <v>7.757867719393091E-34</v>
      </c>
      <c r="AD340" s="21">
        <v>1000</v>
      </c>
      <c r="AE340" s="21">
        <v>0.001</v>
      </c>
      <c r="AF340" s="21">
        <v>0.6</v>
      </c>
      <c r="AG340" s="21">
        <v>10</v>
      </c>
      <c r="AH340" s="21">
        <v>10</v>
      </c>
      <c r="AI340" s="21">
        <v>5</v>
      </c>
      <c r="AJ340" s="21">
        <v>1.5</v>
      </c>
      <c r="AK340" s="21">
        <v>1.9290123456790124E-06</v>
      </c>
      <c r="AL340" s="21">
        <v>345600</v>
      </c>
      <c r="AM340" s="21">
        <v>1050</v>
      </c>
      <c r="AN340" s="21">
        <v>2.719182615947883E-12</v>
      </c>
      <c r="AQ340" s="21">
        <v>1000</v>
      </c>
      <c r="AR340" s="21">
        <v>0.001</v>
      </c>
      <c r="AS340" s="21">
        <v>0.6</v>
      </c>
      <c r="AT340" s="21">
        <v>10</v>
      </c>
      <c r="AU340" s="21">
        <v>10</v>
      </c>
      <c r="AV340" s="21">
        <v>5</v>
      </c>
      <c r="AW340" s="21">
        <v>1.5</v>
      </c>
      <c r="AX340" s="21">
        <v>1.9290123456790124E-06</v>
      </c>
      <c r="AY340" s="21">
        <v>518400</v>
      </c>
      <c r="AZ340" s="21">
        <v>1050</v>
      </c>
      <c r="BA340" s="21">
        <v>4.44400415558739E-06</v>
      </c>
    </row>
    <row r="341" spans="1:13" ht="12.75">
      <c r="A341" s="146">
        <f t="shared" si="56"/>
        <v>26</v>
      </c>
      <c r="B341" s="199"/>
      <c r="C341" s="199"/>
      <c r="D341" s="52">
        <f t="shared" si="67"/>
        <v>1000</v>
      </c>
      <c r="E341" s="52">
        <f t="shared" si="68"/>
        <v>0.001</v>
      </c>
      <c r="F341" s="52">
        <f t="shared" si="59"/>
        <v>0.6</v>
      </c>
      <c r="G341" s="52">
        <f t="shared" si="60"/>
        <v>8</v>
      </c>
      <c r="H341" s="52">
        <f t="shared" si="61"/>
        <v>10</v>
      </c>
      <c r="I341" s="52">
        <f t="shared" si="62"/>
        <v>5</v>
      </c>
      <c r="J341" s="52">
        <f t="shared" si="63"/>
        <v>1.5</v>
      </c>
      <c r="K341" s="52">
        <f t="shared" si="64"/>
        <v>1.9290123456790124E-06</v>
      </c>
      <c r="L341" s="52" t="str">
        <f t="shared" si="69"/>
        <v>2,4,6 dana</v>
      </c>
      <c r="M341" s="162">
        <f t="shared" si="70"/>
        <v>500</v>
      </c>
    </row>
    <row r="342" spans="1:13" ht="12.75">
      <c r="A342" s="146">
        <f t="shared" si="56"/>
        <v>27</v>
      </c>
      <c r="B342" s="199"/>
      <c r="C342" s="199"/>
      <c r="D342" s="52">
        <f t="shared" si="67"/>
        <v>1000</v>
      </c>
      <c r="E342" s="52">
        <f t="shared" si="68"/>
        <v>0.001</v>
      </c>
      <c r="F342" s="52">
        <f t="shared" si="59"/>
        <v>0.6</v>
      </c>
      <c r="G342" s="52">
        <f t="shared" si="60"/>
        <v>9</v>
      </c>
      <c r="H342" s="52">
        <f t="shared" si="61"/>
        <v>10</v>
      </c>
      <c r="I342" s="52">
        <f t="shared" si="62"/>
        <v>5</v>
      </c>
      <c r="J342" s="52">
        <f t="shared" si="63"/>
        <v>2</v>
      </c>
      <c r="K342" s="52">
        <f t="shared" si="64"/>
        <v>1.9290123456790124E-06</v>
      </c>
      <c r="L342" s="52" t="str">
        <f t="shared" si="69"/>
        <v>2,4,6 dana</v>
      </c>
      <c r="M342" s="162">
        <f t="shared" si="70"/>
        <v>500</v>
      </c>
    </row>
    <row r="343" spans="1:13" ht="12.75">
      <c r="A343" s="146">
        <f t="shared" si="56"/>
        <v>28</v>
      </c>
      <c r="B343" s="199"/>
      <c r="C343" s="199"/>
      <c r="D343" s="52">
        <f t="shared" si="67"/>
        <v>1000</v>
      </c>
      <c r="E343" s="52">
        <f t="shared" si="68"/>
        <v>0.001</v>
      </c>
      <c r="F343" s="52">
        <f t="shared" si="59"/>
        <v>0.6</v>
      </c>
      <c r="G343" s="52">
        <f t="shared" si="60"/>
        <v>10</v>
      </c>
      <c r="H343" s="52">
        <f t="shared" si="61"/>
        <v>10</v>
      </c>
      <c r="I343" s="52">
        <f t="shared" si="62"/>
        <v>5</v>
      </c>
      <c r="J343" s="52">
        <v>1</v>
      </c>
      <c r="K343" s="52">
        <f t="shared" si="64"/>
        <v>1.9290123456790124E-06</v>
      </c>
      <c r="L343" s="52" t="str">
        <f t="shared" si="69"/>
        <v>2,4,6 dana</v>
      </c>
      <c r="M343" s="162">
        <f t="shared" si="70"/>
        <v>500</v>
      </c>
    </row>
    <row r="344" spans="1:13" ht="12.75">
      <c r="A344" s="146">
        <f t="shared" si="56"/>
        <v>29</v>
      </c>
      <c r="B344" s="147"/>
      <c r="C344" s="147"/>
      <c r="D344" s="52">
        <f t="shared" si="67"/>
        <v>1000</v>
      </c>
      <c r="E344" s="52">
        <f t="shared" si="68"/>
        <v>0.001</v>
      </c>
      <c r="F344" s="52">
        <f t="shared" si="59"/>
        <v>0.6</v>
      </c>
      <c r="G344" s="52">
        <f t="shared" si="60"/>
        <v>11</v>
      </c>
      <c r="H344" s="52">
        <f t="shared" si="61"/>
        <v>10</v>
      </c>
      <c r="I344" s="52">
        <f t="shared" si="62"/>
        <v>5</v>
      </c>
      <c r="J344" s="52">
        <f t="shared" si="63"/>
        <v>1.5</v>
      </c>
      <c r="K344" s="52">
        <f t="shared" si="64"/>
        <v>1.9290123456790124E-06</v>
      </c>
      <c r="L344" s="52" t="str">
        <f t="shared" si="69"/>
        <v>2,4,6 dana</v>
      </c>
      <c r="M344" s="162">
        <f t="shared" si="70"/>
        <v>500</v>
      </c>
    </row>
    <row r="345" spans="1:13" ht="12.75">
      <c r="A345" s="146">
        <f t="shared" si="56"/>
        <v>30</v>
      </c>
      <c r="B345" s="147"/>
      <c r="C345" s="147"/>
      <c r="D345" s="52">
        <f t="shared" si="67"/>
        <v>1000</v>
      </c>
      <c r="E345" s="52">
        <f t="shared" si="68"/>
        <v>0.001</v>
      </c>
      <c r="F345" s="52">
        <f t="shared" si="59"/>
        <v>0.6</v>
      </c>
      <c r="G345" s="52">
        <f t="shared" si="60"/>
        <v>12</v>
      </c>
      <c r="H345" s="52">
        <f t="shared" si="61"/>
        <v>10</v>
      </c>
      <c r="I345" s="52">
        <f t="shared" si="62"/>
        <v>5</v>
      </c>
      <c r="J345" s="52">
        <f t="shared" si="63"/>
        <v>2</v>
      </c>
      <c r="K345" s="52">
        <f t="shared" si="64"/>
        <v>1.9290123456790124E-06</v>
      </c>
      <c r="L345" s="52" t="str">
        <f t="shared" si="69"/>
        <v>2,4,6 dana</v>
      </c>
      <c r="M345" s="162">
        <f t="shared" si="70"/>
        <v>500</v>
      </c>
    </row>
    <row r="346" spans="1:13" ht="12.75">
      <c r="A346" s="146">
        <f t="shared" si="56"/>
        <v>31</v>
      </c>
      <c r="B346" s="143"/>
      <c r="C346" s="143"/>
      <c r="D346" s="52">
        <f t="shared" si="67"/>
        <v>1000</v>
      </c>
      <c r="E346" s="52">
        <f t="shared" si="68"/>
        <v>0.001</v>
      </c>
      <c r="F346" s="52">
        <f t="shared" si="59"/>
        <v>0.6</v>
      </c>
      <c r="G346" s="52">
        <f t="shared" si="60"/>
        <v>13</v>
      </c>
      <c r="H346" s="52">
        <f t="shared" si="61"/>
        <v>10</v>
      </c>
      <c r="I346" s="52">
        <f t="shared" si="62"/>
        <v>5</v>
      </c>
      <c r="J346" s="52">
        <v>1</v>
      </c>
      <c r="K346" s="52">
        <f t="shared" si="64"/>
        <v>1.9290123456790124E-06</v>
      </c>
      <c r="L346" s="52" t="str">
        <f t="shared" si="69"/>
        <v>2,4,6 dana</v>
      </c>
      <c r="M346" s="162">
        <f t="shared" si="70"/>
        <v>500</v>
      </c>
    </row>
    <row r="347" spans="1:13" ht="12.75">
      <c r="A347" s="146">
        <f t="shared" si="56"/>
        <v>32</v>
      </c>
      <c r="B347" s="147"/>
      <c r="C347" s="147"/>
      <c r="D347" s="52">
        <f t="shared" si="67"/>
        <v>1000</v>
      </c>
      <c r="E347" s="52">
        <f t="shared" si="68"/>
        <v>0.001</v>
      </c>
      <c r="F347" s="52">
        <f t="shared" si="59"/>
        <v>0.6</v>
      </c>
      <c r="G347" s="52">
        <f t="shared" si="60"/>
        <v>14</v>
      </c>
      <c r="H347" s="52">
        <f t="shared" si="61"/>
        <v>10</v>
      </c>
      <c r="I347" s="52">
        <f t="shared" si="62"/>
        <v>5</v>
      </c>
      <c r="J347" s="52">
        <f t="shared" si="63"/>
        <v>1.5</v>
      </c>
      <c r="K347" s="52">
        <f t="shared" si="64"/>
        <v>1.9290123456790124E-06</v>
      </c>
      <c r="L347" s="52" t="str">
        <f t="shared" si="69"/>
        <v>2,4,6 dana</v>
      </c>
      <c r="M347" s="162">
        <f t="shared" si="70"/>
        <v>500</v>
      </c>
    </row>
    <row r="348" spans="1:13" ht="12.75">
      <c r="A348" s="146">
        <f t="shared" si="56"/>
        <v>33</v>
      </c>
      <c r="B348" s="143"/>
      <c r="C348" s="143"/>
      <c r="D348" s="52">
        <f t="shared" si="67"/>
        <v>1000</v>
      </c>
      <c r="E348" s="52">
        <f t="shared" si="68"/>
        <v>0.001</v>
      </c>
      <c r="F348" s="52">
        <f t="shared" si="59"/>
        <v>0.6</v>
      </c>
      <c r="G348" s="52">
        <f t="shared" si="60"/>
        <v>15</v>
      </c>
      <c r="H348" s="52">
        <f t="shared" si="61"/>
        <v>10</v>
      </c>
      <c r="I348" s="52">
        <f t="shared" si="62"/>
        <v>5</v>
      </c>
      <c r="J348" s="52">
        <f t="shared" si="63"/>
        <v>2</v>
      </c>
      <c r="K348" s="52">
        <f t="shared" si="64"/>
        <v>1.9290123456790124E-06</v>
      </c>
      <c r="L348" s="52" t="str">
        <f t="shared" si="69"/>
        <v>2,4,6 dana</v>
      </c>
      <c r="M348" s="162">
        <f t="shared" si="70"/>
        <v>500</v>
      </c>
    </row>
    <row r="349" spans="1:13" ht="12.75">
      <c r="A349" s="146">
        <f t="shared" si="56"/>
        <v>34</v>
      </c>
      <c r="B349" s="152"/>
      <c r="C349" s="152"/>
      <c r="D349" s="52">
        <f t="shared" si="67"/>
        <v>1000</v>
      </c>
      <c r="E349" s="52">
        <f t="shared" si="68"/>
        <v>0.001</v>
      </c>
      <c r="F349" s="52">
        <f t="shared" si="59"/>
        <v>0.6</v>
      </c>
      <c r="G349" s="52">
        <v>5</v>
      </c>
      <c r="H349" s="52">
        <f t="shared" si="61"/>
        <v>10</v>
      </c>
      <c r="I349" s="52">
        <f t="shared" si="62"/>
        <v>5</v>
      </c>
      <c r="J349" s="52">
        <v>1</v>
      </c>
      <c r="K349" s="52">
        <f t="shared" si="64"/>
        <v>1.9290123456790124E-06</v>
      </c>
      <c r="L349" s="52" t="str">
        <f t="shared" si="69"/>
        <v>2,4,6 dana</v>
      </c>
      <c r="M349" s="162">
        <f t="shared" si="70"/>
        <v>500</v>
      </c>
    </row>
    <row r="350" spans="1:13" ht="12.75">
      <c r="A350" s="146">
        <f t="shared" si="56"/>
        <v>35</v>
      </c>
      <c r="B350" s="152"/>
      <c r="C350" s="152"/>
      <c r="D350" s="52">
        <f t="shared" si="67"/>
        <v>1000</v>
      </c>
      <c r="E350" s="52">
        <f t="shared" si="68"/>
        <v>0.001</v>
      </c>
      <c r="F350" s="52">
        <f t="shared" si="59"/>
        <v>0.6</v>
      </c>
      <c r="G350" s="52">
        <f t="shared" si="60"/>
        <v>6</v>
      </c>
      <c r="H350" s="52">
        <f t="shared" si="61"/>
        <v>10</v>
      </c>
      <c r="I350" s="52">
        <f t="shared" si="62"/>
        <v>5</v>
      </c>
      <c r="J350" s="52">
        <f t="shared" si="63"/>
        <v>1.5</v>
      </c>
      <c r="K350" s="52">
        <f t="shared" si="64"/>
        <v>1.9290123456790124E-06</v>
      </c>
      <c r="L350" s="52" t="str">
        <f t="shared" si="69"/>
        <v>2,4,6 dana</v>
      </c>
      <c r="M350" s="162">
        <f t="shared" si="70"/>
        <v>500</v>
      </c>
    </row>
    <row r="351" spans="1:13" ht="12.75">
      <c r="A351" s="146">
        <f t="shared" si="56"/>
        <v>36</v>
      </c>
      <c r="B351" s="147"/>
      <c r="C351" s="147"/>
      <c r="D351" s="52">
        <f t="shared" si="67"/>
        <v>1000</v>
      </c>
      <c r="E351" s="52">
        <f t="shared" si="68"/>
        <v>0.001</v>
      </c>
      <c r="F351" s="52">
        <f t="shared" si="59"/>
        <v>0.6</v>
      </c>
      <c r="G351" s="52">
        <f t="shared" si="60"/>
        <v>7</v>
      </c>
      <c r="H351" s="52">
        <f t="shared" si="61"/>
        <v>10</v>
      </c>
      <c r="I351" s="52">
        <f t="shared" si="62"/>
        <v>5</v>
      </c>
      <c r="J351" s="52">
        <f t="shared" si="63"/>
        <v>2</v>
      </c>
      <c r="K351" s="52">
        <f t="shared" si="64"/>
        <v>1.9290123456790124E-06</v>
      </c>
      <c r="L351" s="52" t="str">
        <f t="shared" si="69"/>
        <v>2,4,6 dana</v>
      </c>
      <c r="M351" s="162">
        <f t="shared" si="70"/>
        <v>500</v>
      </c>
    </row>
    <row r="352" spans="1:13" ht="12.75">
      <c r="A352" s="146">
        <f t="shared" si="56"/>
        <v>37</v>
      </c>
      <c r="B352" s="143"/>
      <c r="C352" s="143"/>
      <c r="D352" s="52">
        <f t="shared" si="67"/>
        <v>1000</v>
      </c>
      <c r="E352" s="52">
        <f t="shared" si="68"/>
        <v>0.001</v>
      </c>
      <c r="F352" s="52">
        <f t="shared" si="59"/>
        <v>0.6</v>
      </c>
      <c r="G352" s="52">
        <f t="shared" si="60"/>
        <v>8</v>
      </c>
      <c r="H352" s="52">
        <f t="shared" si="61"/>
        <v>10</v>
      </c>
      <c r="I352" s="52">
        <f t="shared" si="62"/>
        <v>5</v>
      </c>
      <c r="J352" s="52">
        <v>1</v>
      </c>
      <c r="K352" s="52">
        <f t="shared" si="64"/>
        <v>1.9290123456790124E-06</v>
      </c>
      <c r="L352" s="52" t="str">
        <f t="shared" si="69"/>
        <v>2,4,6 dana</v>
      </c>
      <c r="M352" s="162">
        <f t="shared" si="70"/>
        <v>500</v>
      </c>
    </row>
    <row r="353" spans="1:13" ht="12.75">
      <c r="A353" s="146">
        <f t="shared" si="56"/>
        <v>38</v>
      </c>
      <c r="B353" s="152"/>
      <c r="C353" s="152"/>
      <c r="D353" s="52">
        <f t="shared" si="67"/>
        <v>1000</v>
      </c>
      <c r="E353" s="52">
        <f t="shared" si="68"/>
        <v>0.001</v>
      </c>
      <c r="F353" s="52">
        <f t="shared" si="59"/>
        <v>0.6</v>
      </c>
      <c r="G353" s="52">
        <f t="shared" si="60"/>
        <v>9</v>
      </c>
      <c r="H353" s="52">
        <f t="shared" si="61"/>
        <v>10</v>
      </c>
      <c r="I353" s="52">
        <f t="shared" si="62"/>
        <v>5</v>
      </c>
      <c r="J353" s="52">
        <f t="shared" si="63"/>
        <v>1.5</v>
      </c>
      <c r="K353" s="52">
        <f t="shared" si="64"/>
        <v>1.9290123456790124E-06</v>
      </c>
      <c r="L353" s="52" t="str">
        <f t="shared" si="69"/>
        <v>2,4,6 dana</v>
      </c>
      <c r="M353" s="162">
        <f t="shared" si="70"/>
        <v>500</v>
      </c>
    </row>
    <row r="354" spans="1:13" ht="12.75">
      <c r="A354" s="146">
        <f t="shared" si="56"/>
        <v>39</v>
      </c>
      <c r="B354" s="143"/>
      <c r="C354" s="143"/>
      <c r="D354" s="52">
        <f t="shared" si="67"/>
        <v>1000</v>
      </c>
      <c r="E354" s="52">
        <f t="shared" si="68"/>
        <v>0.001</v>
      </c>
      <c r="F354" s="52">
        <f t="shared" si="59"/>
        <v>0.6</v>
      </c>
      <c r="G354" s="52">
        <f t="shared" si="60"/>
        <v>10</v>
      </c>
      <c r="H354" s="52">
        <f t="shared" si="61"/>
        <v>10</v>
      </c>
      <c r="I354" s="52">
        <f t="shared" si="62"/>
        <v>5</v>
      </c>
      <c r="J354" s="52">
        <f t="shared" si="63"/>
        <v>2</v>
      </c>
      <c r="K354" s="52">
        <f t="shared" si="64"/>
        <v>1.9290123456790124E-06</v>
      </c>
      <c r="L354" s="52" t="str">
        <f t="shared" si="69"/>
        <v>2,4,6 dana</v>
      </c>
      <c r="M354" s="162">
        <f t="shared" si="70"/>
        <v>500</v>
      </c>
    </row>
    <row r="355" spans="1:13" ht="12.75">
      <c r="A355" s="146">
        <f t="shared" si="56"/>
        <v>40</v>
      </c>
      <c r="B355" s="152"/>
      <c r="C355" s="152"/>
      <c r="D355" s="52">
        <f t="shared" si="67"/>
        <v>1000</v>
      </c>
      <c r="E355" s="52">
        <f t="shared" si="68"/>
        <v>0.001</v>
      </c>
      <c r="F355" s="52">
        <f t="shared" si="59"/>
        <v>0.6</v>
      </c>
      <c r="G355" s="52">
        <f t="shared" si="60"/>
        <v>11</v>
      </c>
      <c r="H355" s="52">
        <f t="shared" si="61"/>
        <v>10</v>
      </c>
      <c r="I355" s="52">
        <f t="shared" si="62"/>
        <v>5</v>
      </c>
      <c r="J355" s="52">
        <v>1</v>
      </c>
      <c r="K355" s="52">
        <f t="shared" si="64"/>
        <v>1.9290123456790124E-06</v>
      </c>
      <c r="L355" s="52" t="str">
        <f t="shared" si="69"/>
        <v>2,4,6 dana</v>
      </c>
      <c r="M355" s="162">
        <f t="shared" si="70"/>
        <v>500</v>
      </c>
    </row>
    <row r="356" spans="1:13" ht="12.75">
      <c r="A356" s="146">
        <f t="shared" si="56"/>
        <v>41</v>
      </c>
      <c r="B356" s="143"/>
      <c r="C356" s="143"/>
      <c r="D356" s="52">
        <f t="shared" si="67"/>
        <v>1000</v>
      </c>
      <c r="E356" s="52">
        <f t="shared" si="68"/>
        <v>0.001</v>
      </c>
      <c r="F356" s="52">
        <f t="shared" si="59"/>
        <v>0.6</v>
      </c>
      <c r="G356" s="52">
        <f t="shared" si="60"/>
        <v>12</v>
      </c>
      <c r="H356" s="52">
        <f t="shared" si="61"/>
        <v>10</v>
      </c>
      <c r="I356" s="52">
        <f t="shared" si="62"/>
        <v>5</v>
      </c>
      <c r="J356" s="52">
        <f t="shared" si="63"/>
        <v>1.5</v>
      </c>
      <c r="K356" s="52">
        <f t="shared" si="64"/>
        <v>1.9290123456790124E-06</v>
      </c>
      <c r="L356" s="52" t="str">
        <f t="shared" si="69"/>
        <v>2,4,6 dana</v>
      </c>
      <c r="M356" s="162">
        <f t="shared" si="70"/>
        <v>500</v>
      </c>
    </row>
    <row r="357" spans="1:13" ht="12.75">
      <c r="A357" s="146">
        <f t="shared" si="56"/>
        <v>42</v>
      </c>
      <c r="B357" s="143"/>
      <c r="C357" s="143"/>
      <c r="D357" s="52">
        <f t="shared" si="67"/>
        <v>1000</v>
      </c>
      <c r="E357" s="52">
        <f t="shared" si="68"/>
        <v>0.001</v>
      </c>
      <c r="F357" s="52">
        <f t="shared" si="59"/>
        <v>0.6</v>
      </c>
      <c r="G357" s="52">
        <f t="shared" si="60"/>
        <v>13</v>
      </c>
      <c r="H357" s="52">
        <f t="shared" si="61"/>
        <v>10</v>
      </c>
      <c r="I357" s="52">
        <f t="shared" si="62"/>
        <v>5</v>
      </c>
      <c r="J357" s="52">
        <f t="shared" si="63"/>
        <v>2</v>
      </c>
      <c r="K357" s="52">
        <f t="shared" si="64"/>
        <v>1.9290123456790124E-06</v>
      </c>
      <c r="L357" s="52" t="str">
        <f t="shared" si="69"/>
        <v>2,4,6 dana</v>
      </c>
      <c r="M357" s="162">
        <f t="shared" si="70"/>
        <v>500</v>
      </c>
    </row>
    <row r="358" spans="1:13" ht="12.75">
      <c r="A358" s="146">
        <f t="shared" si="56"/>
        <v>43</v>
      </c>
      <c r="B358" s="143"/>
      <c r="C358" s="143"/>
      <c r="D358" s="52">
        <f t="shared" si="67"/>
        <v>1000</v>
      </c>
      <c r="E358" s="52">
        <f t="shared" si="68"/>
        <v>0.001</v>
      </c>
      <c r="F358" s="52">
        <f t="shared" si="59"/>
        <v>0.6</v>
      </c>
      <c r="G358" s="52">
        <f t="shared" si="60"/>
        <v>14</v>
      </c>
      <c r="H358" s="52">
        <f t="shared" si="61"/>
        <v>10</v>
      </c>
      <c r="I358" s="52">
        <f t="shared" si="62"/>
        <v>5</v>
      </c>
      <c r="J358" s="52">
        <v>1</v>
      </c>
      <c r="K358" s="52">
        <f t="shared" si="64"/>
        <v>1.9290123456790124E-06</v>
      </c>
      <c r="L358" s="52" t="str">
        <f t="shared" si="69"/>
        <v>2,4,6 dana</v>
      </c>
      <c r="M358" s="162">
        <f t="shared" si="70"/>
        <v>500</v>
      </c>
    </row>
    <row r="359" spans="1:13" ht="12.75">
      <c r="A359" s="146">
        <f t="shared" si="56"/>
        <v>44</v>
      </c>
      <c r="B359" s="143"/>
      <c r="C359" s="143"/>
      <c r="D359" s="52">
        <f t="shared" si="67"/>
        <v>1000</v>
      </c>
      <c r="E359" s="52">
        <f t="shared" si="68"/>
        <v>0.001</v>
      </c>
      <c r="F359" s="52">
        <f t="shared" si="59"/>
        <v>0.6</v>
      </c>
      <c r="G359" s="52">
        <f t="shared" si="60"/>
        <v>15</v>
      </c>
      <c r="H359" s="52">
        <f t="shared" si="61"/>
        <v>10</v>
      </c>
      <c r="I359" s="52">
        <f t="shared" si="62"/>
        <v>5</v>
      </c>
      <c r="J359" s="52">
        <f t="shared" si="63"/>
        <v>1.5</v>
      </c>
      <c r="K359" s="52">
        <f t="shared" si="64"/>
        <v>1.9290123456790124E-06</v>
      </c>
      <c r="L359" s="52" t="str">
        <f t="shared" si="69"/>
        <v>2,4,6 dana</v>
      </c>
      <c r="M359" s="162">
        <f t="shared" si="70"/>
        <v>500</v>
      </c>
    </row>
    <row r="360" spans="1:13" ht="12.75">
      <c r="A360" s="146">
        <f t="shared" si="56"/>
        <v>45</v>
      </c>
      <c r="B360" s="147"/>
      <c r="C360" s="147"/>
      <c r="D360" s="52">
        <f t="shared" si="67"/>
        <v>1000</v>
      </c>
      <c r="E360" s="52">
        <f t="shared" si="68"/>
        <v>0.001</v>
      </c>
      <c r="F360" s="52">
        <f t="shared" si="59"/>
        <v>0.6</v>
      </c>
      <c r="G360" s="52">
        <v>5</v>
      </c>
      <c r="H360" s="52">
        <f t="shared" si="61"/>
        <v>10</v>
      </c>
      <c r="I360" s="52">
        <f t="shared" si="62"/>
        <v>5</v>
      </c>
      <c r="J360" s="52">
        <f t="shared" si="63"/>
        <v>2</v>
      </c>
      <c r="K360" s="52">
        <f t="shared" si="64"/>
        <v>1.9290123456790124E-06</v>
      </c>
      <c r="L360" s="52" t="str">
        <f t="shared" si="69"/>
        <v>2,4,6 dana</v>
      </c>
      <c r="M360" s="162">
        <f t="shared" si="70"/>
        <v>500</v>
      </c>
    </row>
    <row r="361" spans="1:13" ht="12.75">
      <c r="A361" s="146">
        <f t="shared" si="56"/>
        <v>46</v>
      </c>
      <c r="B361" s="147"/>
      <c r="C361" s="147"/>
      <c r="D361" s="52">
        <f t="shared" si="67"/>
        <v>1000</v>
      </c>
      <c r="E361" s="52">
        <f t="shared" si="68"/>
        <v>0.001</v>
      </c>
      <c r="F361" s="52">
        <f t="shared" si="59"/>
        <v>0.6</v>
      </c>
      <c r="G361" s="52">
        <f t="shared" si="60"/>
        <v>6</v>
      </c>
      <c r="H361" s="52">
        <f t="shared" si="61"/>
        <v>10</v>
      </c>
      <c r="I361" s="52">
        <f t="shared" si="62"/>
        <v>5</v>
      </c>
      <c r="J361" s="52">
        <v>1</v>
      </c>
      <c r="K361" s="52">
        <f t="shared" si="64"/>
        <v>1.9290123456790124E-06</v>
      </c>
      <c r="L361" s="52" t="str">
        <f t="shared" si="69"/>
        <v>2,4,6 dana</v>
      </c>
      <c r="M361" s="162">
        <f t="shared" si="70"/>
        <v>500</v>
      </c>
    </row>
    <row r="362" spans="1:13" ht="12.75">
      <c r="A362" s="146">
        <f t="shared" si="56"/>
        <v>47</v>
      </c>
      <c r="B362" s="154"/>
      <c r="C362" s="154"/>
      <c r="D362" s="52">
        <f t="shared" si="67"/>
        <v>1000</v>
      </c>
      <c r="E362" s="52">
        <f t="shared" si="68"/>
        <v>0.001</v>
      </c>
      <c r="F362" s="52">
        <f t="shared" si="59"/>
        <v>0.6</v>
      </c>
      <c r="G362" s="52">
        <f t="shared" si="60"/>
        <v>7</v>
      </c>
      <c r="H362" s="52">
        <f t="shared" si="61"/>
        <v>10</v>
      </c>
      <c r="I362" s="52">
        <f t="shared" si="62"/>
        <v>5</v>
      </c>
      <c r="J362" s="52">
        <f t="shared" si="63"/>
        <v>1.5</v>
      </c>
      <c r="K362" s="52">
        <f t="shared" si="64"/>
        <v>1.9290123456790124E-06</v>
      </c>
      <c r="L362" s="52" t="str">
        <f t="shared" si="69"/>
        <v>2,4,6 dana</v>
      </c>
      <c r="M362" s="162">
        <f t="shared" si="70"/>
        <v>500</v>
      </c>
    </row>
    <row r="363" spans="1:13" ht="12.75">
      <c r="A363" s="146">
        <f t="shared" si="56"/>
        <v>48</v>
      </c>
      <c r="B363" s="154"/>
      <c r="C363" s="154"/>
      <c r="D363" s="52">
        <f t="shared" si="67"/>
        <v>1000</v>
      </c>
      <c r="E363" s="52">
        <f t="shared" si="68"/>
        <v>0.001</v>
      </c>
      <c r="F363" s="52">
        <f t="shared" si="59"/>
        <v>0.6</v>
      </c>
      <c r="G363" s="52">
        <f t="shared" si="60"/>
        <v>8</v>
      </c>
      <c r="H363" s="52">
        <f t="shared" si="61"/>
        <v>10</v>
      </c>
      <c r="I363" s="52">
        <f t="shared" si="62"/>
        <v>5</v>
      </c>
      <c r="J363" s="52">
        <f t="shared" si="63"/>
        <v>2</v>
      </c>
      <c r="K363" s="52">
        <f t="shared" si="64"/>
        <v>1.9290123456790124E-06</v>
      </c>
      <c r="L363" s="52" t="str">
        <f t="shared" si="69"/>
        <v>2,4,6 dana</v>
      </c>
      <c r="M363" s="162">
        <f t="shared" si="70"/>
        <v>500</v>
      </c>
    </row>
    <row r="364" spans="1:13" ht="12.75">
      <c r="A364" s="146">
        <f t="shared" si="56"/>
        <v>49</v>
      </c>
      <c r="B364" s="147"/>
      <c r="C364" s="147"/>
      <c r="D364" s="52">
        <f t="shared" si="67"/>
        <v>1000</v>
      </c>
      <c r="E364" s="52">
        <f t="shared" si="68"/>
        <v>0.001</v>
      </c>
      <c r="F364" s="52">
        <f t="shared" si="59"/>
        <v>0.6</v>
      </c>
      <c r="G364" s="52">
        <f t="shared" si="60"/>
        <v>9</v>
      </c>
      <c r="H364" s="52">
        <f t="shared" si="61"/>
        <v>10</v>
      </c>
      <c r="I364" s="52">
        <f t="shared" si="62"/>
        <v>5</v>
      </c>
      <c r="J364" s="52">
        <v>1</v>
      </c>
      <c r="K364" s="52">
        <f t="shared" si="64"/>
        <v>1.9290123456790124E-06</v>
      </c>
      <c r="L364" s="52" t="str">
        <f t="shared" si="69"/>
        <v>2,4,6 dana</v>
      </c>
      <c r="M364" s="162">
        <f t="shared" si="70"/>
        <v>500</v>
      </c>
    </row>
    <row r="365" spans="1:13" ht="12.75">
      <c r="A365" s="146">
        <f t="shared" si="56"/>
        <v>50</v>
      </c>
      <c r="B365" s="147"/>
      <c r="C365" s="147"/>
      <c r="D365" s="52">
        <f t="shared" si="67"/>
        <v>1000</v>
      </c>
      <c r="E365" s="52">
        <f t="shared" si="68"/>
        <v>0.001</v>
      </c>
      <c r="F365" s="52">
        <f t="shared" si="59"/>
        <v>0.6</v>
      </c>
      <c r="G365" s="52">
        <f t="shared" si="60"/>
        <v>10</v>
      </c>
      <c r="H365" s="52">
        <f t="shared" si="61"/>
        <v>10</v>
      </c>
      <c r="I365" s="52">
        <f t="shared" si="62"/>
        <v>5</v>
      </c>
      <c r="J365" s="52">
        <f t="shared" si="63"/>
        <v>1.5</v>
      </c>
      <c r="K365" s="52">
        <f t="shared" si="64"/>
        <v>1.9290123456790124E-06</v>
      </c>
      <c r="L365" s="52" t="str">
        <f t="shared" si="69"/>
        <v>2,4,6 dana</v>
      </c>
      <c r="M365" s="162">
        <f t="shared" si="70"/>
        <v>500</v>
      </c>
    </row>
    <row r="366" spans="1:13" ht="12.75">
      <c r="A366" s="146"/>
      <c r="B366" s="147"/>
      <c r="C366" s="147"/>
      <c r="D366" s="52">
        <f t="shared" si="67"/>
        <v>1000</v>
      </c>
      <c r="E366" s="52">
        <f t="shared" si="68"/>
        <v>0.001</v>
      </c>
      <c r="F366" s="52">
        <f t="shared" si="59"/>
        <v>0.6</v>
      </c>
      <c r="G366" s="52">
        <f t="shared" si="60"/>
        <v>11</v>
      </c>
      <c r="H366" s="52">
        <f t="shared" si="61"/>
        <v>10</v>
      </c>
      <c r="I366" s="52">
        <f t="shared" si="62"/>
        <v>5</v>
      </c>
      <c r="J366" s="52">
        <f t="shared" si="63"/>
        <v>2</v>
      </c>
      <c r="K366" s="52">
        <f t="shared" si="64"/>
        <v>1.9290123456790124E-06</v>
      </c>
      <c r="L366" s="52" t="str">
        <f t="shared" si="69"/>
        <v>2,4,6 dana</v>
      </c>
      <c r="M366" s="162">
        <f t="shared" si="70"/>
        <v>500</v>
      </c>
    </row>
    <row r="367" spans="1:13" ht="12.75">
      <c r="A367" s="146"/>
      <c r="B367" s="147"/>
      <c r="C367" s="147"/>
      <c r="D367" s="52">
        <f t="shared" si="67"/>
        <v>1000</v>
      </c>
      <c r="E367" s="52">
        <f t="shared" si="68"/>
        <v>0.001</v>
      </c>
      <c r="F367" s="52">
        <f t="shared" si="59"/>
        <v>0.6</v>
      </c>
      <c r="G367" s="52">
        <f t="shared" si="60"/>
        <v>12</v>
      </c>
      <c r="H367" s="52">
        <f t="shared" si="61"/>
        <v>10</v>
      </c>
      <c r="I367" s="52">
        <f t="shared" si="62"/>
        <v>5</v>
      </c>
      <c r="J367" s="52">
        <v>1</v>
      </c>
      <c r="K367" s="52">
        <f t="shared" si="64"/>
        <v>1.9290123456790124E-06</v>
      </c>
      <c r="L367" s="52" t="str">
        <f t="shared" si="69"/>
        <v>2,4,6 dana</v>
      </c>
      <c r="M367" s="162">
        <f t="shared" si="70"/>
        <v>500</v>
      </c>
    </row>
    <row r="368" spans="1:13" ht="12.75">
      <c r="A368" s="146"/>
      <c r="B368" s="147"/>
      <c r="C368" s="147"/>
      <c r="D368" s="52">
        <f t="shared" si="67"/>
        <v>1000</v>
      </c>
      <c r="E368" s="52">
        <f t="shared" si="68"/>
        <v>0.001</v>
      </c>
      <c r="F368" s="52">
        <f t="shared" si="59"/>
        <v>0.6</v>
      </c>
      <c r="G368" s="52">
        <f t="shared" si="60"/>
        <v>13</v>
      </c>
      <c r="H368" s="52">
        <f t="shared" si="61"/>
        <v>10</v>
      </c>
      <c r="I368" s="52">
        <f t="shared" si="62"/>
        <v>5</v>
      </c>
      <c r="J368" s="52">
        <f t="shared" si="63"/>
        <v>1.5</v>
      </c>
      <c r="K368" s="52">
        <f t="shared" si="64"/>
        <v>1.9290123456790124E-06</v>
      </c>
      <c r="L368" s="52" t="str">
        <f t="shared" si="69"/>
        <v>2,4,6 dana</v>
      </c>
      <c r="M368" s="162">
        <f t="shared" si="70"/>
        <v>500</v>
      </c>
    </row>
    <row r="369" spans="1:13" ht="12.75">
      <c r="A369" s="146"/>
      <c r="B369" s="147"/>
      <c r="C369" s="147"/>
      <c r="D369" s="52">
        <f t="shared" si="67"/>
        <v>1000</v>
      </c>
      <c r="E369" s="52">
        <f t="shared" si="68"/>
        <v>0.001</v>
      </c>
      <c r="F369" s="52">
        <f t="shared" si="59"/>
        <v>0.6</v>
      </c>
      <c r="G369" s="52">
        <f t="shared" si="60"/>
        <v>14</v>
      </c>
      <c r="H369" s="52">
        <f t="shared" si="61"/>
        <v>10</v>
      </c>
      <c r="I369" s="52">
        <f t="shared" si="62"/>
        <v>5</v>
      </c>
      <c r="J369" s="52">
        <f t="shared" si="63"/>
        <v>2</v>
      </c>
      <c r="K369" s="52">
        <f t="shared" si="64"/>
        <v>1.9290123456790124E-06</v>
      </c>
      <c r="L369" s="52" t="str">
        <f t="shared" si="69"/>
        <v>2,4,6 dana</v>
      </c>
      <c r="M369" s="162">
        <f t="shared" si="70"/>
        <v>500</v>
      </c>
    </row>
    <row r="370" spans="1:13" ht="12.75">
      <c r="A370" s="146"/>
      <c r="B370" s="147"/>
      <c r="C370" s="147"/>
      <c r="D370" s="52">
        <f t="shared" si="67"/>
        <v>1000</v>
      </c>
      <c r="E370" s="52">
        <f t="shared" si="68"/>
        <v>0.001</v>
      </c>
      <c r="F370" s="52">
        <f t="shared" si="59"/>
        <v>0.6</v>
      </c>
      <c r="G370" s="52">
        <f t="shared" si="60"/>
        <v>15</v>
      </c>
      <c r="H370" s="52">
        <f t="shared" si="61"/>
        <v>10</v>
      </c>
      <c r="I370" s="52">
        <f t="shared" si="62"/>
        <v>5</v>
      </c>
      <c r="J370" s="52">
        <v>1</v>
      </c>
      <c r="K370" s="52">
        <f t="shared" si="64"/>
        <v>1.9290123456790124E-06</v>
      </c>
      <c r="L370" s="52" t="str">
        <f t="shared" si="69"/>
        <v>2,4,6 dana</v>
      </c>
      <c r="M370" s="162">
        <f t="shared" si="70"/>
        <v>500</v>
      </c>
    </row>
    <row r="371" spans="1:13" ht="12.75">
      <c r="A371" s="146"/>
      <c r="B371" s="147"/>
      <c r="C371" s="147"/>
      <c r="D371" s="52">
        <f t="shared" si="67"/>
        <v>1000</v>
      </c>
      <c r="E371" s="52">
        <f t="shared" si="68"/>
        <v>0.001</v>
      </c>
      <c r="F371" s="52">
        <f t="shared" si="59"/>
        <v>0.6</v>
      </c>
      <c r="G371" s="52">
        <v>5</v>
      </c>
      <c r="H371" s="52">
        <f t="shared" si="61"/>
        <v>10</v>
      </c>
      <c r="I371" s="52">
        <f t="shared" si="62"/>
        <v>5</v>
      </c>
      <c r="J371" s="52">
        <f t="shared" si="63"/>
        <v>1.5</v>
      </c>
      <c r="K371" s="52">
        <f t="shared" si="64"/>
        <v>1.9290123456790124E-06</v>
      </c>
      <c r="L371" s="52" t="str">
        <f t="shared" si="69"/>
        <v>2,4,6 dana</v>
      </c>
      <c r="M371" s="162">
        <f t="shared" si="70"/>
        <v>500</v>
      </c>
    </row>
    <row r="372" spans="1:13" ht="12.75">
      <c r="A372" s="146"/>
      <c r="B372" s="147"/>
      <c r="C372" s="147"/>
      <c r="D372" s="52">
        <f t="shared" si="67"/>
        <v>1000</v>
      </c>
      <c r="E372" s="52">
        <f t="shared" si="68"/>
        <v>0.001</v>
      </c>
      <c r="F372" s="52">
        <f t="shared" si="59"/>
        <v>0.6</v>
      </c>
      <c r="G372" s="52">
        <f t="shared" si="60"/>
        <v>6</v>
      </c>
      <c r="H372" s="52">
        <f t="shared" si="61"/>
        <v>10</v>
      </c>
      <c r="I372" s="52">
        <f t="shared" si="62"/>
        <v>5</v>
      </c>
      <c r="J372" s="52">
        <f t="shared" si="63"/>
        <v>2</v>
      </c>
      <c r="K372" s="52">
        <f t="shared" si="64"/>
        <v>1.9290123456790124E-06</v>
      </c>
      <c r="L372" s="52" t="str">
        <f t="shared" si="69"/>
        <v>2,4,6 dana</v>
      </c>
      <c r="M372" s="162">
        <f t="shared" si="70"/>
        <v>500</v>
      </c>
    </row>
    <row r="373" spans="1:13" ht="12.75">
      <c r="A373" s="146"/>
      <c r="B373" s="147"/>
      <c r="C373" s="147"/>
      <c r="D373" s="52">
        <f t="shared" si="67"/>
        <v>1000</v>
      </c>
      <c r="E373" s="52">
        <f t="shared" si="68"/>
        <v>0.001</v>
      </c>
      <c r="F373" s="52">
        <f t="shared" si="59"/>
        <v>0.6</v>
      </c>
      <c r="G373" s="52">
        <f t="shared" si="60"/>
        <v>7</v>
      </c>
      <c r="H373" s="52">
        <f t="shared" si="61"/>
        <v>10</v>
      </c>
      <c r="I373" s="52">
        <f t="shared" si="62"/>
        <v>5</v>
      </c>
      <c r="J373" s="52">
        <v>1</v>
      </c>
      <c r="K373" s="52">
        <f t="shared" si="64"/>
        <v>1.9290123456790124E-06</v>
      </c>
      <c r="L373" s="52" t="str">
        <f t="shared" si="69"/>
        <v>2,4,6 dana</v>
      </c>
      <c r="M373" s="162">
        <f t="shared" si="70"/>
        <v>500</v>
      </c>
    </row>
    <row r="374" spans="1:13" ht="12.75">
      <c r="A374" s="146"/>
      <c r="B374" s="147"/>
      <c r="C374" s="147"/>
      <c r="D374" s="52">
        <f t="shared" si="67"/>
        <v>1000</v>
      </c>
      <c r="E374" s="52">
        <f t="shared" si="68"/>
        <v>0.001</v>
      </c>
      <c r="F374" s="52">
        <f t="shared" si="59"/>
        <v>0.6</v>
      </c>
      <c r="G374" s="52">
        <f t="shared" si="60"/>
        <v>8</v>
      </c>
      <c r="H374" s="52">
        <f t="shared" si="61"/>
        <v>10</v>
      </c>
      <c r="I374" s="52">
        <f t="shared" si="62"/>
        <v>5</v>
      </c>
      <c r="J374" s="52">
        <f t="shared" si="63"/>
        <v>1.5</v>
      </c>
      <c r="K374" s="52">
        <f t="shared" si="64"/>
        <v>1.9290123456790124E-06</v>
      </c>
      <c r="L374" s="52" t="str">
        <f t="shared" si="69"/>
        <v>2,4,6 dana</v>
      </c>
      <c r="M374" s="162">
        <f t="shared" si="70"/>
        <v>500</v>
      </c>
    </row>
    <row r="375" spans="1:13" ht="13.5" thickBot="1">
      <c r="A375" s="155"/>
      <c r="B375" s="156"/>
      <c r="C375" s="156"/>
      <c r="D375" s="53">
        <f t="shared" si="67"/>
        <v>1000</v>
      </c>
      <c r="E375" s="53">
        <f t="shared" si="68"/>
        <v>0.001</v>
      </c>
      <c r="F375" s="53">
        <f t="shared" si="59"/>
        <v>0.6</v>
      </c>
      <c r="G375" s="53">
        <f>G374+1</f>
        <v>9</v>
      </c>
      <c r="H375" s="53">
        <f t="shared" si="61"/>
        <v>10</v>
      </c>
      <c r="I375" s="53">
        <f t="shared" si="62"/>
        <v>5</v>
      </c>
      <c r="J375" s="53">
        <f t="shared" si="63"/>
        <v>2</v>
      </c>
      <c r="K375" s="53">
        <f t="shared" si="64"/>
        <v>1.9290123456790124E-06</v>
      </c>
      <c r="L375" s="53" t="str">
        <f t="shared" si="69"/>
        <v>2,4,6 dana</v>
      </c>
      <c r="M375" s="163">
        <f t="shared" si="70"/>
        <v>500</v>
      </c>
    </row>
    <row r="378" spans="1:14" ht="13.5" thickBot="1">
      <c r="A378" s="1" t="s">
        <v>185</v>
      </c>
      <c r="N378" s="21"/>
    </row>
    <row r="379" spans="1:29" ht="16.5" thickBot="1">
      <c r="A379" s="9" t="s">
        <v>7</v>
      </c>
      <c r="B379" s="10" t="s">
        <v>6</v>
      </c>
      <c r="C379" s="10"/>
      <c r="D379" s="12" t="s">
        <v>73</v>
      </c>
      <c r="E379" s="10" t="s">
        <v>20</v>
      </c>
      <c r="F379" s="10" t="s">
        <v>74</v>
      </c>
      <c r="G379" s="12" t="s">
        <v>75</v>
      </c>
      <c r="H379" s="12" t="s">
        <v>81</v>
      </c>
      <c r="I379" s="10" t="s">
        <v>4</v>
      </c>
      <c r="J379" s="10" t="s">
        <v>77</v>
      </c>
      <c r="K379" s="12" t="s">
        <v>41</v>
      </c>
      <c r="L379" s="10" t="s">
        <v>78</v>
      </c>
      <c r="M379" s="10" t="s">
        <v>79</v>
      </c>
      <c r="N379" s="11" t="s">
        <v>82</v>
      </c>
      <c r="P379" s="9" t="s">
        <v>7</v>
      </c>
      <c r="Q379" s="10" t="s">
        <v>6</v>
      </c>
      <c r="R379" s="12" t="s">
        <v>73</v>
      </c>
      <c r="S379" s="10" t="s">
        <v>20</v>
      </c>
      <c r="T379" s="10" t="s">
        <v>74</v>
      </c>
      <c r="U379" s="12" t="s">
        <v>75</v>
      </c>
      <c r="V379" s="12" t="s">
        <v>81</v>
      </c>
      <c r="W379" s="10" t="s">
        <v>4</v>
      </c>
      <c r="X379" s="10" t="s">
        <v>77</v>
      </c>
      <c r="Y379" s="12" t="s">
        <v>41</v>
      </c>
      <c r="Z379" s="10" t="s">
        <v>78</v>
      </c>
      <c r="AA379" s="10" t="s">
        <v>79</v>
      </c>
      <c r="AB379" s="11" t="s">
        <v>82</v>
      </c>
      <c r="AC379" s="18" t="s">
        <v>87</v>
      </c>
    </row>
    <row r="380" spans="1:29" ht="13.5" thickBot="1">
      <c r="A380" s="136">
        <v>1</v>
      </c>
      <c r="B380" s="7" t="s">
        <v>264</v>
      </c>
      <c r="C380" s="7" t="s">
        <v>261</v>
      </c>
      <c r="D380" s="55">
        <v>1000</v>
      </c>
      <c r="E380" s="55">
        <v>0.001</v>
      </c>
      <c r="F380" s="55">
        <v>0.6</v>
      </c>
      <c r="G380" s="55">
        <v>5</v>
      </c>
      <c r="H380" s="7">
        <f>G380/10</f>
        <v>0.5</v>
      </c>
      <c r="I380" s="55">
        <v>10</v>
      </c>
      <c r="J380" s="55">
        <v>1</v>
      </c>
      <c r="K380" s="197">
        <f>1/(6*86400)</f>
        <v>1.9290123456790124E-06</v>
      </c>
      <c r="L380" s="7">
        <f>86400*1</f>
        <v>86400</v>
      </c>
      <c r="M380" s="7">
        <v>500</v>
      </c>
      <c r="N380" s="8">
        <v>50</v>
      </c>
      <c r="P380" s="41">
        <v>1</v>
      </c>
      <c r="Q380" s="42" t="s">
        <v>10</v>
      </c>
      <c r="R380" s="42">
        <v>1000</v>
      </c>
      <c r="S380" s="42">
        <v>0.001</v>
      </c>
      <c r="T380" s="42">
        <v>0.6</v>
      </c>
      <c r="U380" s="42">
        <v>10</v>
      </c>
      <c r="V380" s="42">
        <f>U380/10</f>
        <v>1</v>
      </c>
      <c r="W380" s="42">
        <v>10</v>
      </c>
      <c r="X380" s="42">
        <v>1.5</v>
      </c>
      <c r="Y380" s="43">
        <f>1/(6*86400)</f>
        <v>1.9290123456790124E-06</v>
      </c>
      <c r="Z380" s="42">
        <f>86400*1</f>
        <v>86400</v>
      </c>
      <c r="AA380" s="42">
        <v>500</v>
      </c>
      <c r="AB380" s="44">
        <v>50</v>
      </c>
      <c r="AC380" s="45">
        <v>6.130671289813074E-44</v>
      </c>
    </row>
    <row r="381" spans="1:14" ht="12.75">
      <c r="A381" s="146">
        <f>A380+1</f>
        <v>2</v>
      </c>
      <c r="B381" s="3" t="s">
        <v>265</v>
      </c>
      <c r="C381" s="3" t="s">
        <v>285</v>
      </c>
      <c r="D381" s="52">
        <f>D380</f>
        <v>1000</v>
      </c>
      <c r="E381" s="52">
        <f aca="true" t="shared" si="71" ref="E381:E439">E380</f>
        <v>0.001</v>
      </c>
      <c r="F381" s="52">
        <f aca="true" t="shared" si="72" ref="F381:F439">F380</f>
        <v>0.6</v>
      </c>
      <c r="G381" s="52">
        <f>G380+1</f>
        <v>6</v>
      </c>
      <c r="H381" s="3">
        <f aca="true" t="shared" si="73" ref="H381:H439">G381/10</f>
        <v>0.6</v>
      </c>
      <c r="I381" s="52">
        <f aca="true" t="shared" si="74" ref="I381:I439">I380</f>
        <v>10</v>
      </c>
      <c r="J381" s="52">
        <f>J380+0.5</f>
        <v>1.5</v>
      </c>
      <c r="K381" s="52">
        <f aca="true" t="shared" si="75" ref="K381:K439">K380</f>
        <v>1.9290123456790124E-06</v>
      </c>
      <c r="L381" s="3">
        <f aca="true" t="shared" si="76" ref="L381:L439">86400*1</f>
        <v>86400</v>
      </c>
      <c r="M381" s="3">
        <v>500</v>
      </c>
      <c r="N381" s="4">
        <v>50</v>
      </c>
    </row>
    <row r="382" spans="1:29" ht="12.75">
      <c r="A382" s="146">
        <f aca="true" t="shared" si="77" ref="A382:A429">A381+1</f>
        <v>3</v>
      </c>
      <c r="B382" s="3" t="s">
        <v>266</v>
      </c>
      <c r="C382" s="3" t="s">
        <v>197</v>
      </c>
      <c r="D382" s="52">
        <f aca="true" t="shared" si="78" ref="D382:D439">D381</f>
        <v>1000</v>
      </c>
      <c r="E382" s="52">
        <f t="shared" si="71"/>
        <v>0.001</v>
      </c>
      <c r="F382" s="52">
        <f t="shared" si="72"/>
        <v>0.6</v>
      </c>
      <c r="G382" s="52">
        <f aca="true" t="shared" si="79" ref="G382:G438">G381+1</f>
        <v>7</v>
      </c>
      <c r="H382" s="3">
        <f t="shared" si="73"/>
        <v>0.7</v>
      </c>
      <c r="I382" s="52">
        <f t="shared" si="74"/>
        <v>10</v>
      </c>
      <c r="J382" s="52">
        <f aca="true" t="shared" si="80" ref="J382:J439">J381+0.5</f>
        <v>2</v>
      </c>
      <c r="K382" s="52">
        <f t="shared" si="75"/>
        <v>1.9290123456790124E-06</v>
      </c>
      <c r="L382" s="3">
        <f t="shared" si="76"/>
        <v>86400</v>
      </c>
      <c r="M382" s="3">
        <v>500</v>
      </c>
      <c r="N382" s="4">
        <v>50</v>
      </c>
      <c r="AA382" s="18"/>
      <c r="AC382" s="18" t="s">
        <v>87</v>
      </c>
    </row>
    <row r="383" spans="1:29" ht="12.75">
      <c r="A383" s="146">
        <f t="shared" si="77"/>
        <v>4</v>
      </c>
      <c r="B383" s="3" t="s">
        <v>267</v>
      </c>
      <c r="C383" s="3" t="s">
        <v>286</v>
      </c>
      <c r="D383" s="52">
        <f t="shared" si="78"/>
        <v>1000</v>
      </c>
      <c r="E383" s="52">
        <f t="shared" si="71"/>
        <v>0.001</v>
      </c>
      <c r="F383" s="52">
        <f t="shared" si="72"/>
        <v>0.6</v>
      </c>
      <c r="G383" s="52">
        <f t="shared" si="79"/>
        <v>8</v>
      </c>
      <c r="H383" s="3">
        <f t="shared" si="73"/>
        <v>0.8</v>
      </c>
      <c r="I383" s="52">
        <f t="shared" si="74"/>
        <v>10</v>
      </c>
      <c r="J383" s="52">
        <v>1</v>
      </c>
      <c r="K383" s="52">
        <f t="shared" si="75"/>
        <v>1.9290123456790124E-06</v>
      </c>
      <c r="L383" s="3">
        <f t="shared" si="76"/>
        <v>86400</v>
      </c>
      <c r="M383" s="3">
        <v>500</v>
      </c>
      <c r="N383" s="4">
        <v>50</v>
      </c>
      <c r="R383" s="21">
        <v>1000</v>
      </c>
      <c r="S383" s="21">
        <v>0.001</v>
      </c>
      <c r="T383" s="21">
        <v>0.6</v>
      </c>
      <c r="U383" s="21">
        <v>10</v>
      </c>
      <c r="V383" s="21">
        <v>1</v>
      </c>
      <c r="W383" s="21">
        <v>10</v>
      </c>
      <c r="X383" s="21">
        <v>1.5</v>
      </c>
      <c r="Y383" s="21">
        <v>1.9290123456790124E-06</v>
      </c>
      <c r="Z383" s="21">
        <v>86400</v>
      </c>
      <c r="AA383" s="21">
        <v>-50</v>
      </c>
      <c r="AB383" s="21">
        <v>-50</v>
      </c>
      <c r="AC383" s="21">
        <v>3.1415019013675605E-09</v>
      </c>
    </row>
    <row r="384" spans="1:29" ht="12.75">
      <c r="A384" s="146">
        <f t="shared" si="77"/>
        <v>5</v>
      </c>
      <c r="B384" s="3" t="s">
        <v>268</v>
      </c>
      <c r="C384" s="3" t="s">
        <v>287</v>
      </c>
      <c r="D384" s="52">
        <f t="shared" si="78"/>
        <v>1000</v>
      </c>
      <c r="E384" s="52">
        <f t="shared" si="71"/>
        <v>0.001</v>
      </c>
      <c r="F384" s="52">
        <f t="shared" si="72"/>
        <v>0.6</v>
      </c>
      <c r="G384" s="52">
        <f t="shared" si="79"/>
        <v>9</v>
      </c>
      <c r="H384" s="3">
        <f t="shared" si="73"/>
        <v>0.9</v>
      </c>
      <c r="I384" s="52">
        <f t="shared" si="74"/>
        <v>10</v>
      </c>
      <c r="J384" s="52">
        <f t="shared" si="80"/>
        <v>1.5</v>
      </c>
      <c r="K384" s="52">
        <f t="shared" si="75"/>
        <v>1.9290123456790124E-06</v>
      </c>
      <c r="L384" s="3">
        <f t="shared" si="76"/>
        <v>86400</v>
      </c>
      <c r="M384" s="3">
        <v>500</v>
      </c>
      <c r="N384" s="4">
        <v>50</v>
      </c>
      <c r="R384" s="21">
        <v>1000</v>
      </c>
      <c r="S384" s="21">
        <v>0.001</v>
      </c>
      <c r="T384" s="21">
        <v>0.6</v>
      </c>
      <c r="U384" s="21">
        <v>10</v>
      </c>
      <c r="V384" s="21">
        <v>1</v>
      </c>
      <c r="W384" s="21">
        <v>10</v>
      </c>
      <c r="X384" s="21">
        <v>1.5</v>
      </c>
      <c r="Y384" s="21">
        <v>1.9290123456790124E-06</v>
      </c>
      <c r="Z384" s="21">
        <v>86400</v>
      </c>
      <c r="AA384" s="21">
        <v>-50</v>
      </c>
      <c r="AB384" s="21">
        <v>-25</v>
      </c>
      <c r="AC384" s="21">
        <v>1.0750653597080053E-05</v>
      </c>
    </row>
    <row r="385" spans="1:29" ht="12.75">
      <c r="A385" s="146">
        <f t="shared" si="77"/>
        <v>6</v>
      </c>
      <c r="B385" s="3" t="s">
        <v>269</v>
      </c>
      <c r="C385" s="3" t="s">
        <v>288</v>
      </c>
      <c r="D385" s="52">
        <f t="shared" si="78"/>
        <v>1000</v>
      </c>
      <c r="E385" s="52">
        <f t="shared" si="71"/>
        <v>0.001</v>
      </c>
      <c r="F385" s="52">
        <f t="shared" si="72"/>
        <v>0.6</v>
      </c>
      <c r="G385" s="52">
        <f t="shared" si="79"/>
        <v>10</v>
      </c>
      <c r="H385" s="3">
        <f t="shared" si="73"/>
        <v>1</v>
      </c>
      <c r="I385" s="52">
        <f t="shared" si="74"/>
        <v>10</v>
      </c>
      <c r="J385" s="52">
        <f t="shared" si="80"/>
        <v>2</v>
      </c>
      <c r="K385" s="52">
        <f t="shared" si="75"/>
        <v>1.9290123456790124E-06</v>
      </c>
      <c r="L385" s="3">
        <f t="shared" si="76"/>
        <v>86400</v>
      </c>
      <c r="M385" s="3">
        <v>500</v>
      </c>
      <c r="N385" s="4">
        <v>50</v>
      </c>
      <c r="R385" s="21">
        <v>1000</v>
      </c>
      <c r="S385" s="21">
        <v>0.001</v>
      </c>
      <c r="T385" s="21">
        <v>0.6</v>
      </c>
      <c r="U385" s="21">
        <v>10</v>
      </c>
      <c r="V385" s="21">
        <v>1</v>
      </c>
      <c r="W385" s="21">
        <v>10</v>
      </c>
      <c r="X385" s="21">
        <v>1.5</v>
      </c>
      <c r="Y385" s="21">
        <v>1.9290123456790124E-06</v>
      </c>
      <c r="Z385" s="21">
        <v>86400</v>
      </c>
      <c r="AA385" s="21">
        <v>-50</v>
      </c>
      <c r="AB385" s="21">
        <v>0</v>
      </c>
      <c r="AC385" s="21">
        <v>0.0001620071003454696</v>
      </c>
    </row>
    <row r="386" spans="1:29" ht="12.75">
      <c r="A386" s="146">
        <f t="shared" si="77"/>
        <v>7</v>
      </c>
      <c r="B386" s="3" t="s">
        <v>201</v>
      </c>
      <c r="C386" s="3" t="s">
        <v>261</v>
      </c>
      <c r="D386" s="52">
        <f t="shared" si="78"/>
        <v>1000</v>
      </c>
      <c r="E386" s="52">
        <f t="shared" si="71"/>
        <v>0.001</v>
      </c>
      <c r="F386" s="52">
        <f t="shared" si="72"/>
        <v>0.6</v>
      </c>
      <c r="G386" s="52">
        <f t="shared" si="79"/>
        <v>11</v>
      </c>
      <c r="H386" s="3">
        <f t="shared" si="73"/>
        <v>1.1</v>
      </c>
      <c r="I386" s="52">
        <f t="shared" si="74"/>
        <v>10</v>
      </c>
      <c r="J386" s="52">
        <v>1</v>
      </c>
      <c r="K386" s="52">
        <f t="shared" si="75"/>
        <v>1.9290123456790124E-06</v>
      </c>
      <c r="L386" s="3">
        <f t="shared" si="76"/>
        <v>86400</v>
      </c>
      <c r="M386" s="3">
        <v>500</v>
      </c>
      <c r="N386" s="4">
        <v>50</v>
      </c>
      <c r="R386" s="21">
        <v>1000</v>
      </c>
      <c r="S386" s="21">
        <v>0.001</v>
      </c>
      <c r="T386" s="21">
        <v>0.6</v>
      </c>
      <c r="U386" s="21">
        <v>10</v>
      </c>
      <c r="V386" s="21">
        <v>1</v>
      </c>
      <c r="W386" s="21">
        <v>10</v>
      </c>
      <c r="X386" s="21">
        <v>1.5</v>
      </c>
      <c r="Y386" s="21">
        <v>1.9290123456790124E-06</v>
      </c>
      <c r="Z386" s="21">
        <v>86400</v>
      </c>
      <c r="AA386" s="21">
        <v>-50</v>
      </c>
      <c r="AB386" s="21">
        <v>25</v>
      </c>
      <c r="AC386" s="21">
        <v>1.0750653597080053E-05</v>
      </c>
    </row>
    <row r="387" spans="1:29" ht="12.75">
      <c r="A387" s="146">
        <f t="shared" si="77"/>
        <v>8</v>
      </c>
      <c r="B387" s="3" t="s">
        <v>270</v>
      </c>
      <c r="C387" s="3" t="s">
        <v>289</v>
      </c>
      <c r="D387" s="52">
        <f t="shared" si="78"/>
        <v>1000</v>
      </c>
      <c r="E387" s="52">
        <f t="shared" si="71"/>
        <v>0.001</v>
      </c>
      <c r="F387" s="52">
        <f t="shared" si="72"/>
        <v>0.6</v>
      </c>
      <c r="G387" s="52">
        <f t="shared" si="79"/>
        <v>12</v>
      </c>
      <c r="H387" s="3">
        <f t="shared" si="73"/>
        <v>1.2</v>
      </c>
      <c r="I387" s="52">
        <f t="shared" si="74"/>
        <v>10</v>
      </c>
      <c r="J387" s="52">
        <f t="shared" si="80"/>
        <v>1.5</v>
      </c>
      <c r="K387" s="52">
        <f t="shared" si="75"/>
        <v>1.9290123456790124E-06</v>
      </c>
      <c r="L387" s="3">
        <f t="shared" si="76"/>
        <v>86400</v>
      </c>
      <c r="M387" s="3">
        <v>500</v>
      </c>
      <c r="N387" s="4">
        <v>50</v>
      </c>
      <c r="R387" s="21">
        <v>1000</v>
      </c>
      <c r="S387" s="21">
        <v>0.001</v>
      </c>
      <c r="T387" s="21">
        <v>0.6</v>
      </c>
      <c r="U387" s="21">
        <v>10</v>
      </c>
      <c r="V387" s="21">
        <v>1</v>
      </c>
      <c r="W387" s="21">
        <v>10</v>
      </c>
      <c r="X387" s="21">
        <v>1.5</v>
      </c>
      <c r="Y387" s="21">
        <v>1.9290123456790124E-06</v>
      </c>
      <c r="Z387" s="21">
        <v>86400</v>
      </c>
      <c r="AA387" s="21">
        <v>-50</v>
      </c>
      <c r="AB387" s="21">
        <v>50</v>
      </c>
      <c r="AC387" s="21">
        <v>3.1415019013675605E-09</v>
      </c>
    </row>
    <row r="388" spans="1:29" ht="12.75">
      <c r="A388" s="146">
        <f t="shared" si="77"/>
        <v>9</v>
      </c>
      <c r="B388" s="3" t="s">
        <v>271</v>
      </c>
      <c r="C388" s="3" t="s">
        <v>290</v>
      </c>
      <c r="D388" s="52">
        <f t="shared" si="78"/>
        <v>1000</v>
      </c>
      <c r="E388" s="52">
        <f t="shared" si="71"/>
        <v>0.001</v>
      </c>
      <c r="F388" s="52">
        <f t="shared" si="72"/>
        <v>0.6</v>
      </c>
      <c r="G388" s="52">
        <f t="shared" si="79"/>
        <v>13</v>
      </c>
      <c r="H388" s="3">
        <f t="shared" si="73"/>
        <v>1.3</v>
      </c>
      <c r="I388" s="52">
        <f t="shared" si="74"/>
        <v>10</v>
      </c>
      <c r="J388" s="52">
        <f t="shared" si="80"/>
        <v>2</v>
      </c>
      <c r="K388" s="52">
        <f t="shared" si="75"/>
        <v>1.9290123456790124E-06</v>
      </c>
      <c r="L388" s="3">
        <f t="shared" si="76"/>
        <v>86400</v>
      </c>
      <c r="M388" s="3">
        <v>500</v>
      </c>
      <c r="N388" s="4">
        <v>50</v>
      </c>
      <c r="R388" s="21">
        <v>1000</v>
      </c>
      <c r="S388" s="21">
        <v>0.001</v>
      </c>
      <c r="T388" s="21">
        <v>0.6</v>
      </c>
      <c r="U388" s="21">
        <v>10</v>
      </c>
      <c r="V388" s="21">
        <v>1</v>
      </c>
      <c r="W388" s="21">
        <v>10</v>
      </c>
      <c r="X388" s="21">
        <v>1.5</v>
      </c>
      <c r="Y388" s="21">
        <v>1.9290123456790124E-06</v>
      </c>
      <c r="Z388" s="21">
        <v>86400</v>
      </c>
      <c r="AA388" s="21">
        <v>-25</v>
      </c>
      <c r="AB388" s="21">
        <v>-50</v>
      </c>
      <c r="AC388" s="21">
        <v>2.474202169862766E-08</v>
      </c>
    </row>
    <row r="389" spans="1:29" ht="12.75">
      <c r="A389" s="146">
        <f t="shared" si="77"/>
        <v>10</v>
      </c>
      <c r="B389" s="3" t="s">
        <v>272</v>
      </c>
      <c r="C389" s="3" t="s">
        <v>291</v>
      </c>
      <c r="D389" s="52">
        <f t="shared" si="78"/>
        <v>1000</v>
      </c>
      <c r="E389" s="52">
        <f t="shared" si="71"/>
        <v>0.001</v>
      </c>
      <c r="F389" s="52">
        <f t="shared" si="72"/>
        <v>0.6</v>
      </c>
      <c r="G389" s="52">
        <f t="shared" si="79"/>
        <v>14</v>
      </c>
      <c r="H389" s="3">
        <f t="shared" si="73"/>
        <v>1.4</v>
      </c>
      <c r="I389" s="52">
        <f t="shared" si="74"/>
        <v>10</v>
      </c>
      <c r="J389" s="52">
        <v>1</v>
      </c>
      <c r="K389" s="52">
        <f t="shared" si="75"/>
        <v>1.9290123456790124E-06</v>
      </c>
      <c r="L389" s="3">
        <f t="shared" si="76"/>
        <v>86400</v>
      </c>
      <c r="M389" s="3">
        <v>500</v>
      </c>
      <c r="N389" s="4">
        <v>50</v>
      </c>
      <c r="R389" s="21">
        <v>1000</v>
      </c>
      <c r="S389" s="21">
        <v>0.001</v>
      </c>
      <c r="T389" s="21">
        <v>0.6</v>
      </c>
      <c r="U389" s="21">
        <v>10</v>
      </c>
      <c r="V389" s="21">
        <v>1</v>
      </c>
      <c r="W389" s="21">
        <v>10</v>
      </c>
      <c r="X389" s="21">
        <v>1.5</v>
      </c>
      <c r="Y389" s="21">
        <v>1.9290123456790124E-06</v>
      </c>
      <c r="Z389" s="21">
        <v>86400</v>
      </c>
      <c r="AA389" s="21">
        <v>-25</v>
      </c>
      <c r="AB389" s="21">
        <v>-25</v>
      </c>
      <c r="AC389" s="21">
        <v>8.467061708846706E-05</v>
      </c>
    </row>
    <row r="390" spans="1:29" ht="12.75">
      <c r="A390" s="146">
        <f t="shared" si="77"/>
        <v>11</v>
      </c>
      <c r="B390" s="3" t="s">
        <v>273</v>
      </c>
      <c r="C390" s="3" t="s">
        <v>262</v>
      </c>
      <c r="D390" s="52">
        <f t="shared" si="78"/>
        <v>1000</v>
      </c>
      <c r="E390" s="52">
        <f t="shared" si="71"/>
        <v>0.001</v>
      </c>
      <c r="F390" s="52">
        <f t="shared" si="72"/>
        <v>0.6</v>
      </c>
      <c r="G390" s="52">
        <f t="shared" si="79"/>
        <v>15</v>
      </c>
      <c r="H390" s="3">
        <f t="shared" si="73"/>
        <v>1.5</v>
      </c>
      <c r="I390" s="52">
        <f t="shared" si="74"/>
        <v>10</v>
      </c>
      <c r="J390" s="52">
        <f t="shared" si="80"/>
        <v>1.5</v>
      </c>
      <c r="K390" s="52">
        <f t="shared" si="75"/>
        <v>1.9290123456790124E-06</v>
      </c>
      <c r="L390" s="3">
        <f t="shared" si="76"/>
        <v>86400</v>
      </c>
      <c r="M390" s="3">
        <v>500</v>
      </c>
      <c r="N390" s="4">
        <v>50</v>
      </c>
      <c r="R390" s="21">
        <v>1000</v>
      </c>
      <c r="S390" s="21">
        <v>0.001</v>
      </c>
      <c r="T390" s="21">
        <v>0.6</v>
      </c>
      <c r="U390" s="21">
        <v>10</v>
      </c>
      <c r="V390" s="21">
        <v>1</v>
      </c>
      <c r="W390" s="21">
        <v>10</v>
      </c>
      <c r="X390" s="21">
        <v>1.5</v>
      </c>
      <c r="Y390" s="21">
        <v>1.9290123456790124E-06</v>
      </c>
      <c r="Z390" s="21">
        <v>86400</v>
      </c>
      <c r="AA390" s="21">
        <v>-25</v>
      </c>
      <c r="AB390" s="21">
        <v>0</v>
      </c>
      <c r="AC390" s="21">
        <v>0.001275944856291325</v>
      </c>
    </row>
    <row r="391" spans="1:29" ht="12.75">
      <c r="A391" s="146">
        <f t="shared" si="77"/>
        <v>12</v>
      </c>
      <c r="B391" s="3" t="s">
        <v>274</v>
      </c>
      <c r="C391" s="3" t="s">
        <v>292</v>
      </c>
      <c r="D391" s="52">
        <f t="shared" si="78"/>
        <v>1000</v>
      </c>
      <c r="E391" s="52">
        <f t="shared" si="71"/>
        <v>0.001</v>
      </c>
      <c r="F391" s="52">
        <f t="shared" si="72"/>
        <v>0.6</v>
      </c>
      <c r="G391" s="52">
        <v>5</v>
      </c>
      <c r="H391" s="3">
        <f t="shared" si="73"/>
        <v>0.5</v>
      </c>
      <c r="I391" s="52">
        <f t="shared" si="74"/>
        <v>10</v>
      </c>
      <c r="J391" s="52">
        <f t="shared" si="80"/>
        <v>2</v>
      </c>
      <c r="K391" s="52">
        <f t="shared" si="75"/>
        <v>1.9290123456790124E-06</v>
      </c>
      <c r="L391" s="3">
        <f t="shared" si="76"/>
        <v>86400</v>
      </c>
      <c r="M391" s="3">
        <v>500</v>
      </c>
      <c r="N391" s="4">
        <v>50</v>
      </c>
      <c r="R391" s="21">
        <v>1000</v>
      </c>
      <c r="S391" s="21">
        <v>0.001</v>
      </c>
      <c r="T391" s="21">
        <v>0.6</v>
      </c>
      <c r="U391" s="21">
        <v>10</v>
      </c>
      <c r="V391" s="21">
        <v>1</v>
      </c>
      <c r="W391" s="21">
        <v>10</v>
      </c>
      <c r="X391" s="21">
        <v>1.5</v>
      </c>
      <c r="Y391" s="21">
        <v>1.9290123456790124E-06</v>
      </c>
      <c r="Z391" s="21">
        <v>86400</v>
      </c>
      <c r="AA391" s="21">
        <v>-25</v>
      </c>
      <c r="AB391" s="21">
        <v>25</v>
      </c>
      <c r="AC391" s="21">
        <v>8.467061708846706E-05</v>
      </c>
    </row>
    <row r="392" spans="1:29" ht="12.75">
      <c r="A392" s="146">
        <f t="shared" si="77"/>
        <v>13</v>
      </c>
      <c r="B392" s="3" t="s">
        <v>275</v>
      </c>
      <c r="C392" s="3" t="s">
        <v>293</v>
      </c>
      <c r="D392" s="52">
        <f t="shared" si="78"/>
        <v>1000</v>
      </c>
      <c r="E392" s="52">
        <f t="shared" si="71"/>
        <v>0.001</v>
      </c>
      <c r="F392" s="52">
        <f t="shared" si="72"/>
        <v>0.6</v>
      </c>
      <c r="G392" s="52">
        <f t="shared" si="79"/>
        <v>6</v>
      </c>
      <c r="H392" s="3">
        <f t="shared" si="73"/>
        <v>0.6</v>
      </c>
      <c r="I392" s="52">
        <f t="shared" si="74"/>
        <v>10</v>
      </c>
      <c r="J392" s="52">
        <v>1</v>
      </c>
      <c r="K392" s="52">
        <f t="shared" si="75"/>
        <v>1.9290123456790124E-06</v>
      </c>
      <c r="L392" s="3">
        <f t="shared" si="76"/>
        <v>86400</v>
      </c>
      <c r="M392" s="3">
        <v>500</v>
      </c>
      <c r="N392" s="4">
        <v>50</v>
      </c>
      <c r="R392" s="21">
        <v>1000</v>
      </c>
      <c r="S392" s="21">
        <v>0.001</v>
      </c>
      <c r="T392" s="21">
        <v>0.6</v>
      </c>
      <c r="U392" s="21">
        <v>10</v>
      </c>
      <c r="V392" s="21">
        <v>1</v>
      </c>
      <c r="W392" s="21">
        <v>10</v>
      </c>
      <c r="X392" s="21">
        <v>1.5</v>
      </c>
      <c r="Y392" s="21">
        <v>1.9290123456790124E-06</v>
      </c>
      <c r="Z392" s="21">
        <v>86400</v>
      </c>
      <c r="AA392" s="21">
        <v>-25</v>
      </c>
      <c r="AB392" s="21">
        <v>50</v>
      </c>
      <c r="AC392" s="21">
        <v>2.474202169862766E-08</v>
      </c>
    </row>
    <row r="393" spans="1:29" ht="12.75">
      <c r="A393" s="146">
        <f t="shared" si="77"/>
        <v>14</v>
      </c>
      <c r="B393" s="3" t="s">
        <v>276</v>
      </c>
      <c r="C393" s="3" t="s">
        <v>294</v>
      </c>
      <c r="D393" s="52">
        <f t="shared" si="78"/>
        <v>1000</v>
      </c>
      <c r="E393" s="52">
        <f t="shared" si="71"/>
        <v>0.001</v>
      </c>
      <c r="F393" s="52">
        <f t="shared" si="72"/>
        <v>0.6</v>
      </c>
      <c r="G393" s="52">
        <f t="shared" si="79"/>
        <v>7</v>
      </c>
      <c r="H393" s="3">
        <f t="shared" si="73"/>
        <v>0.7</v>
      </c>
      <c r="I393" s="52">
        <f t="shared" si="74"/>
        <v>10</v>
      </c>
      <c r="J393" s="52">
        <f t="shared" si="80"/>
        <v>1.5</v>
      </c>
      <c r="K393" s="52">
        <f t="shared" si="75"/>
        <v>1.9290123456790124E-06</v>
      </c>
      <c r="L393" s="3">
        <f t="shared" si="76"/>
        <v>86400</v>
      </c>
      <c r="M393" s="3">
        <v>500</v>
      </c>
      <c r="N393" s="4">
        <v>50</v>
      </c>
      <c r="R393" s="21">
        <v>1000</v>
      </c>
      <c r="S393" s="21">
        <v>0.001</v>
      </c>
      <c r="T393" s="21">
        <v>0.6</v>
      </c>
      <c r="U393" s="21">
        <v>10</v>
      </c>
      <c r="V393" s="21">
        <v>1</v>
      </c>
      <c r="W393" s="21">
        <v>10</v>
      </c>
      <c r="X393" s="21">
        <v>1.5</v>
      </c>
      <c r="Y393" s="21">
        <v>1.9290123456790124E-06</v>
      </c>
      <c r="Z393" s="21">
        <v>86400</v>
      </c>
      <c r="AA393" s="21">
        <v>0</v>
      </c>
      <c r="AB393" s="21">
        <v>-50</v>
      </c>
      <c r="AC393" s="21">
        <v>1.1326955749285704E-07</v>
      </c>
    </row>
    <row r="394" spans="1:29" ht="12.75">
      <c r="A394" s="146">
        <f t="shared" si="77"/>
        <v>15</v>
      </c>
      <c r="B394" s="3" t="s">
        <v>277</v>
      </c>
      <c r="C394" s="3" t="s">
        <v>295</v>
      </c>
      <c r="D394" s="52">
        <f t="shared" si="78"/>
        <v>1000</v>
      </c>
      <c r="E394" s="52">
        <f t="shared" si="71"/>
        <v>0.001</v>
      </c>
      <c r="F394" s="52">
        <f t="shared" si="72"/>
        <v>0.6</v>
      </c>
      <c r="G394" s="52">
        <f t="shared" si="79"/>
        <v>8</v>
      </c>
      <c r="H394" s="3">
        <f t="shared" si="73"/>
        <v>0.8</v>
      </c>
      <c r="I394" s="52">
        <f t="shared" si="74"/>
        <v>10</v>
      </c>
      <c r="J394" s="52">
        <f t="shared" si="80"/>
        <v>2</v>
      </c>
      <c r="K394" s="52">
        <f t="shared" si="75"/>
        <v>1.9290123456790124E-06</v>
      </c>
      <c r="L394" s="3">
        <f t="shared" si="76"/>
        <v>86400</v>
      </c>
      <c r="M394" s="3">
        <v>500</v>
      </c>
      <c r="N394" s="4">
        <v>50</v>
      </c>
      <c r="R394" s="21">
        <v>1000</v>
      </c>
      <c r="S394" s="21">
        <v>0.001</v>
      </c>
      <c r="T394" s="21">
        <v>0.6</v>
      </c>
      <c r="U394" s="21">
        <v>10</v>
      </c>
      <c r="V394" s="21">
        <v>1</v>
      </c>
      <c r="W394" s="21">
        <v>10</v>
      </c>
      <c r="X394" s="21">
        <v>1.5</v>
      </c>
      <c r="Y394" s="21">
        <v>1.9290123456790124E-06</v>
      </c>
      <c r="Z394" s="21">
        <v>86400</v>
      </c>
      <c r="AA394" s="21">
        <v>0</v>
      </c>
      <c r="AB394" s="21">
        <v>-25</v>
      </c>
      <c r="AC394" s="21">
        <v>0.00038762407725112275</v>
      </c>
    </row>
    <row r="395" spans="1:29" ht="12.75">
      <c r="A395" s="146">
        <f t="shared" si="77"/>
        <v>16</v>
      </c>
      <c r="B395" s="3" t="s">
        <v>278</v>
      </c>
      <c r="C395" s="3" t="s">
        <v>287</v>
      </c>
      <c r="D395" s="52">
        <f t="shared" si="78"/>
        <v>1000</v>
      </c>
      <c r="E395" s="52">
        <f t="shared" si="71"/>
        <v>0.001</v>
      </c>
      <c r="F395" s="52">
        <f t="shared" si="72"/>
        <v>0.6</v>
      </c>
      <c r="G395" s="52">
        <f t="shared" si="79"/>
        <v>9</v>
      </c>
      <c r="H395" s="3">
        <f t="shared" si="73"/>
        <v>0.9</v>
      </c>
      <c r="I395" s="52">
        <f t="shared" si="74"/>
        <v>10</v>
      </c>
      <c r="J395" s="52">
        <v>1</v>
      </c>
      <c r="K395" s="52">
        <f t="shared" si="75"/>
        <v>1.9290123456790124E-06</v>
      </c>
      <c r="L395" s="3">
        <f t="shared" si="76"/>
        <v>86400</v>
      </c>
      <c r="M395" s="3">
        <v>500</v>
      </c>
      <c r="N395" s="4">
        <v>50</v>
      </c>
      <c r="R395" s="21">
        <v>1000</v>
      </c>
      <c r="S395" s="21">
        <v>0.001</v>
      </c>
      <c r="T395" s="21">
        <v>0.6</v>
      </c>
      <c r="U395" s="21">
        <v>10</v>
      </c>
      <c r="V395" s="21">
        <v>1</v>
      </c>
      <c r="W395" s="21">
        <v>10</v>
      </c>
      <c r="X395" s="21">
        <v>1.5</v>
      </c>
      <c r="Y395" s="21">
        <v>1.9290123456790124E-06</v>
      </c>
      <c r="Z395" s="21">
        <v>86400</v>
      </c>
      <c r="AA395" s="21">
        <v>0</v>
      </c>
      <c r="AB395" s="21">
        <v>0</v>
      </c>
      <c r="AC395" s="21">
        <v>0.005841305573886133</v>
      </c>
    </row>
    <row r="396" spans="1:29" ht="12.75">
      <c r="A396" s="146">
        <f t="shared" si="77"/>
        <v>17</v>
      </c>
      <c r="B396" s="3" t="s">
        <v>279</v>
      </c>
      <c r="C396" s="3" t="s">
        <v>263</v>
      </c>
      <c r="D396" s="52">
        <f t="shared" si="78"/>
        <v>1000</v>
      </c>
      <c r="E396" s="52">
        <f t="shared" si="71"/>
        <v>0.001</v>
      </c>
      <c r="F396" s="52">
        <f t="shared" si="72"/>
        <v>0.6</v>
      </c>
      <c r="G396" s="52">
        <f t="shared" si="79"/>
        <v>10</v>
      </c>
      <c r="H396" s="3">
        <f t="shared" si="73"/>
        <v>1</v>
      </c>
      <c r="I396" s="52">
        <f t="shared" si="74"/>
        <v>10</v>
      </c>
      <c r="J396" s="52">
        <f t="shared" si="80"/>
        <v>1.5</v>
      </c>
      <c r="K396" s="52">
        <f t="shared" si="75"/>
        <v>1.9290123456790124E-06</v>
      </c>
      <c r="L396" s="3">
        <f t="shared" si="76"/>
        <v>86400</v>
      </c>
      <c r="M396" s="3">
        <v>500</v>
      </c>
      <c r="N396" s="4">
        <v>50</v>
      </c>
      <c r="R396" s="21">
        <v>1000</v>
      </c>
      <c r="S396" s="21">
        <v>0.001</v>
      </c>
      <c r="T396" s="21">
        <v>0.6</v>
      </c>
      <c r="U396" s="21">
        <v>10</v>
      </c>
      <c r="V396" s="21">
        <v>1</v>
      </c>
      <c r="W396" s="21">
        <v>10</v>
      </c>
      <c r="X396" s="21">
        <v>1.5</v>
      </c>
      <c r="Y396" s="21">
        <v>1.9290123456790124E-06</v>
      </c>
      <c r="Z396" s="21">
        <v>86400</v>
      </c>
      <c r="AA396" s="21">
        <v>0</v>
      </c>
      <c r="AB396" s="21">
        <v>25</v>
      </c>
      <c r="AC396" s="21">
        <v>0.00038762407725112275</v>
      </c>
    </row>
    <row r="397" spans="1:29" ht="12.75">
      <c r="A397" s="146">
        <f t="shared" si="77"/>
        <v>18</v>
      </c>
      <c r="B397" s="3" t="s">
        <v>280</v>
      </c>
      <c r="C397" s="3" t="s">
        <v>296</v>
      </c>
      <c r="D397" s="52">
        <f t="shared" si="78"/>
        <v>1000</v>
      </c>
      <c r="E397" s="52">
        <f t="shared" si="71"/>
        <v>0.001</v>
      </c>
      <c r="F397" s="52">
        <f t="shared" si="72"/>
        <v>0.6</v>
      </c>
      <c r="G397" s="52">
        <f t="shared" si="79"/>
        <v>11</v>
      </c>
      <c r="H397" s="3">
        <f t="shared" si="73"/>
        <v>1.1</v>
      </c>
      <c r="I397" s="52">
        <f t="shared" si="74"/>
        <v>10</v>
      </c>
      <c r="J397" s="52">
        <v>2</v>
      </c>
      <c r="K397" s="52">
        <f t="shared" si="75"/>
        <v>1.9290123456790124E-06</v>
      </c>
      <c r="L397" s="3">
        <f t="shared" si="76"/>
        <v>86400</v>
      </c>
      <c r="M397" s="3">
        <v>500</v>
      </c>
      <c r="N397" s="4">
        <v>50</v>
      </c>
      <c r="R397" s="21">
        <v>1000</v>
      </c>
      <c r="S397" s="21">
        <v>0.001</v>
      </c>
      <c r="T397" s="21">
        <v>0.6</v>
      </c>
      <c r="U397" s="21">
        <v>10</v>
      </c>
      <c r="V397" s="21">
        <v>1</v>
      </c>
      <c r="W397" s="21">
        <v>10</v>
      </c>
      <c r="X397" s="21">
        <v>1.5</v>
      </c>
      <c r="Y397" s="21">
        <v>1.9290123456790124E-06</v>
      </c>
      <c r="Z397" s="21">
        <v>86400</v>
      </c>
      <c r="AA397" s="21">
        <v>0</v>
      </c>
      <c r="AB397" s="21">
        <v>50</v>
      </c>
      <c r="AC397" s="21">
        <v>1.1326955749285704E-07</v>
      </c>
    </row>
    <row r="398" spans="1:29" ht="12.75">
      <c r="A398" s="146">
        <f t="shared" si="77"/>
        <v>19</v>
      </c>
      <c r="B398" s="3" t="s">
        <v>281</v>
      </c>
      <c r="C398" s="3" t="s">
        <v>297</v>
      </c>
      <c r="D398" s="52">
        <f t="shared" si="78"/>
        <v>1000</v>
      </c>
      <c r="E398" s="52">
        <f t="shared" si="71"/>
        <v>0.001</v>
      </c>
      <c r="F398" s="52">
        <f t="shared" si="72"/>
        <v>0.6</v>
      </c>
      <c r="G398" s="52">
        <f t="shared" si="79"/>
        <v>12</v>
      </c>
      <c r="H398" s="3">
        <f t="shared" si="73"/>
        <v>1.2</v>
      </c>
      <c r="I398" s="52">
        <f t="shared" si="74"/>
        <v>10</v>
      </c>
      <c r="J398" s="52">
        <v>1</v>
      </c>
      <c r="K398" s="52">
        <f t="shared" si="75"/>
        <v>1.9290123456790124E-06</v>
      </c>
      <c r="L398" s="3">
        <f t="shared" si="76"/>
        <v>86400</v>
      </c>
      <c r="M398" s="3">
        <v>500</v>
      </c>
      <c r="N398" s="4">
        <v>50</v>
      </c>
      <c r="R398" s="21">
        <v>1000</v>
      </c>
      <c r="S398" s="21">
        <v>0.001</v>
      </c>
      <c r="T398" s="21">
        <v>0.6</v>
      </c>
      <c r="U398" s="21">
        <v>10</v>
      </c>
      <c r="V398" s="21">
        <v>1</v>
      </c>
      <c r="W398" s="21">
        <v>10</v>
      </c>
      <c r="X398" s="21">
        <v>1.5</v>
      </c>
      <c r="Y398" s="21">
        <v>1.9290123456790124E-06</v>
      </c>
      <c r="Z398" s="21">
        <v>86400</v>
      </c>
      <c r="AA398" s="21">
        <v>25</v>
      </c>
      <c r="AB398" s="21">
        <v>-50</v>
      </c>
      <c r="AC398" s="21">
        <v>3.0141952991912577E-07</v>
      </c>
    </row>
    <row r="399" spans="1:29" ht="12.75">
      <c r="A399" s="146">
        <f t="shared" si="77"/>
        <v>20</v>
      </c>
      <c r="B399" s="3" t="s">
        <v>282</v>
      </c>
      <c r="C399" s="3" t="s">
        <v>298</v>
      </c>
      <c r="D399" s="52">
        <f t="shared" si="78"/>
        <v>1000</v>
      </c>
      <c r="E399" s="52">
        <f t="shared" si="71"/>
        <v>0.001</v>
      </c>
      <c r="F399" s="52">
        <f t="shared" si="72"/>
        <v>0.6</v>
      </c>
      <c r="G399" s="52">
        <f t="shared" si="79"/>
        <v>13</v>
      </c>
      <c r="H399" s="3">
        <f t="shared" si="73"/>
        <v>1.3</v>
      </c>
      <c r="I399" s="52">
        <f t="shared" si="74"/>
        <v>10</v>
      </c>
      <c r="J399" s="52">
        <f t="shared" si="80"/>
        <v>1.5</v>
      </c>
      <c r="K399" s="52">
        <f t="shared" si="75"/>
        <v>1.9290123456790124E-06</v>
      </c>
      <c r="L399" s="3">
        <f t="shared" si="76"/>
        <v>86400</v>
      </c>
      <c r="M399" s="3">
        <v>500</v>
      </c>
      <c r="N399" s="4">
        <v>50</v>
      </c>
      <c r="R399" s="21">
        <v>1000</v>
      </c>
      <c r="S399" s="21">
        <v>0.001</v>
      </c>
      <c r="T399" s="21">
        <v>0.6</v>
      </c>
      <c r="U399" s="21">
        <v>10</v>
      </c>
      <c r="V399" s="21">
        <v>1</v>
      </c>
      <c r="W399" s="21">
        <v>10</v>
      </c>
      <c r="X399" s="21">
        <v>1.5</v>
      </c>
      <c r="Y399" s="21">
        <v>1.9290123456790124E-06</v>
      </c>
      <c r="Z399" s="21">
        <v>86400</v>
      </c>
      <c r="AA399" s="21">
        <v>25</v>
      </c>
      <c r="AB399" s="21">
        <v>-25</v>
      </c>
      <c r="AC399" s="21">
        <v>0.001031499281329286</v>
      </c>
    </row>
    <row r="400" spans="1:29" ht="12.75">
      <c r="A400" s="146">
        <f t="shared" si="77"/>
        <v>21</v>
      </c>
      <c r="B400" s="3" t="s">
        <v>283</v>
      </c>
      <c r="C400" s="3" t="s">
        <v>299</v>
      </c>
      <c r="D400" s="52">
        <f t="shared" si="78"/>
        <v>1000</v>
      </c>
      <c r="E400" s="52">
        <f t="shared" si="71"/>
        <v>0.001</v>
      </c>
      <c r="F400" s="52">
        <f t="shared" si="72"/>
        <v>0.6</v>
      </c>
      <c r="G400" s="52">
        <f t="shared" si="79"/>
        <v>14</v>
      </c>
      <c r="H400" s="3">
        <f t="shared" si="73"/>
        <v>1.4</v>
      </c>
      <c r="I400" s="52">
        <f t="shared" si="74"/>
        <v>10</v>
      </c>
      <c r="J400" s="52">
        <v>2</v>
      </c>
      <c r="K400" s="52">
        <f t="shared" si="75"/>
        <v>1.9290123456790124E-06</v>
      </c>
      <c r="L400" s="3">
        <f t="shared" si="76"/>
        <v>86400</v>
      </c>
      <c r="M400" s="3">
        <v>500</v>
      </c>
      <c r="N400" s="4">
        <v>50</v>
      </c>
      <c r="R400" s="21">
        <v>1000</v>
      </c>
      <c r="S400" s="21">
        <v>0.001</v>
      </c>
      <c r="T400" s="21">
        <v>0.6</v>
      </c>
      <c r="U400" s="21">
        <v>10</v>
      </c>
      <c r="V400" s="21">
        <v>1</v>
      </c>
      <c r="W400" s="21">
        <v>10</v>
      </c>
      <c r="X400" s="21">
        <v>1.5</v>
      </c>
      <c r="Y400" s="21">
        <v>1.9290123456790124E-06</v>
      </c>
      <c r="Z400" s="21">
        <v>86400</v>
      </c>
      <c r="AA400" s="21">
        <v>25</v>
      </c>
      <c r="AB400" s="21">
        <v>0</v>
      </c>
      <c r="AC400" s="21">
        <v>0.015544190505959718</v>
      </c>
    </row>
    <row r="401" spans="1:29" ht="12.75">
      <c r="A401" s="146">
        <f t="shared" si="77"/>
        <v>22</v>
      </c>
      <c r="B401" s="214" t="s">
        <v>284</v>
      </c>
      <c r="C401" s="214" t="s">
        <v>197</v>
      </c>
      <c r="D401" s="52">
        <f t="shared" si="78"/>
        <v>1000</v>
      </c>
      <c r="E401" s="52">
        <f t="shared" si="71"/>
        <v>0.001</v>
      </c>
      <c r="F401" s="52">
        <f t="shared" si="72"/>
        <v>0.6</v>
      </c>
      <c r="G401" s="52">
        <f t="shared" si="79"/>
        <v>15</v>
      </c>
      <c r="H401" s="3">
        <f t="shared" si="73"/>
        <v>1.5</v>
      </c>
      <c r="I401" s="52">
        <f t="shared" si="74"/>
        <v>10</v>
      </c>
      <c r="J401" s="52">
        <v>1</v>
      </c>
      <c r="K401" s="52">
        <f t="shared" si="75"/>
        <v>1.9290123456790124E-06</v>
      </c>
      <c r="L401" s="3">
        <f t="shared" si="76"/>
        <v>86400</v>
      </c>
      <c r="M401" s="3">
        <v>500</v>
      </c>
      <c r="N401" s="4">
        <v>50</v>
      </c>
      <c r="R401" s="21">
        <v>1000</v>
      </c>
      <c r="S401" s="21">
        <v>0.001</v>
      </c>
      <c r="T401" s="21">
        <v>0.6</v>
      </c>
      <c r="U401" s="21">
        <v>10</v>
      </c>
      <c r="V401" s="21">
        <v>1</v>
      </c>
      <c r="W401" s="21">
        <v>10</v>
      </c>
      <c r="X401" s="21">
        <v>1.5</v>
      </c>
      <c r="Y401" s="21">
        <v>1.9290123456790124E-06</v>
      </c>
      <c r="Z401" s="21">
        <v>86400</v>
      </c>
      <c r="AA401" s="21">
        <v>25</v>
      </c>
      <c r="AB401" s="21">
        <v>25</v>
      </c>
      <c r="AC401" s="21">
        <v>0.001031499281329286</v>
      </c>
    </row>
    <row r="402" spans="1:29" ht="12.75">
      <c r="A402" s="146">
        <f t="shared" si="77"/>
        <v>23</v>
      </c>
      <c r="B402" s="199"/>
      <c r="C402" s="199"/>
      <c r="D402" s="52">
        <f t="shared" si="78"/>
        <v>1000</v>
      </c>
      <c r="E402" s="52">
        <f t="shared" si="71"/>
        <v>0.001</v>
      </c>
      <c r="F402" s="52">
        <f t="shared" si="72"/>
        <v>0.6</v>
      </c>
      <c r="G402" s="52">
        <v>5</v>
      </c>
      <c r="H402" s="3">
        <f t="shared" si="73"/>
        <v>0.5</v>
      </c>
      <c r="I402" s="52">
        <f t="shared" si="74"/>
        <v>10</v>
      </c>
      <c r="J402" s="52">
        <f t="shared" si="80"/>
        <v>1.5</v>
      </c>
      <c r="K402" s="52">
        <f t="shared" si="75"/>
        <v>1.9290123456790124E-06</v>
      </c>
      <c r="L402" s="3">
        <f t="shared" si="76"/>
        <v>86400</v>
      </c>
      <c r="M402" s="3">
        <v>500</v>
      </c>
      <c r="N402" s="4">
        <v>50</v>
      </c>
      <c r="R402" s="21">
        <v>1000</v>
      </c>
      <c r="S402" s="21">
        <v>0.001</v>
      </c>
      <c r="T402" s="21">
        <v>0.6</v>
      </c>
      <c r="U402" s="21">
        <v>10</v>
      </c>
      <c r="V402" s="21">
        <v>1</v>
      </c>
      <c r="W402" s="21">
        <v>10</v>
      </c>
      <c r="X402" s="21">
        <v>1.5</v>
      </c>
      <c r="Y402" s="21">
        <v>1.9290123456790124E-06</v>
      </c>
      <c r="Z402" s="21">
        <v>86400</v>
      </c>
      <c r="AA402" s="21">
        <v>25</v>
      </c>
      <c r="AB402" s="21">
        <v>50</v>
      </c>
      <c r="AC402" s="21">
        <v>3.0141952991912577E-07</v>
      </c>
    </row>
    <row r="403" spans="1:29" ht="12.75">
      <c r="A403" s="146">
        <f t="shared" si="77"/>
        <v>24</v>
      </c>
      <c r="B403" s="199"/>
      <c r="C403" s="199"/>
      <c r="D403" s="52">
        <f t="shared" si="78"/>
        <v>1000</v>
      </c>
      <c r="E403" s="52">
        <f t="shared" si="71"/>
        <v>0.001</v>
      </c>
      <c r="F403" s="52">
        <f t="shared" si="72"/>
        <v>0.6</v>
      </c>
      <c r="G403" s="52">
        <f t="shared" si="79"/>
        <v>6</v>
      </c>
      <c r="H403" s="3">
        <f t="shared" si="73"/>
        <v>0.6</v>
      </c>
      <c r="I403" s="52">
        <f t="shared" si="74"/>
        <v>10</v>
      </c>
      <c r="J403" s="52">
        <f t="shared" si="80"/>
        <v>2</v>
      </c>
      <c r="K403" s="52">
        <f t="shared" si="75"/>
        <v>1.9290123456790124E-06</v>
      </c>
      <c r="L403" s="3">
        <f t="shared" si="76"/>
        <v>86400</v>
      </c>
      <c r="M403" s="3">
        <v>500</v>
      </c>
      <c r="N403" s="4">
        <v>50</v>
      </c>
      <c r="R403" s="21">
        <v>1000</v>
      </c>
      <c r="S403" s="21">
        <v>0.001</v>
      </c>
      <c r="T403" s="21">
        <v>0.6</v>
      </c>
      <c r="U403" s="21">
        <v>10</v>
      </c>
      <c r="V403" s="21">
        <v>1</v>
      </c>
      <c r="W403" s="21">
        <v>10</v>
      </c>
      <c r="X403" s="21">
        <v>1.5</v>
      </c>
      <c r="Y403" s="21">
        <v>1.9290123456790124E-06</v>
      </c>
      <c r="Z403" s="21">
        <v>86400</v>
      </c>
      <c r="AA403" s="21">
        <v>50</v>
      </c>
      <c r="AB403" s="21">
        <v>-50</v>
      </c>
      <c r="AC403" s="21">
        <v>4.6624022150871066E-07</v>
      </c>
    </row>
    <row r="404" spans="1:29" ht="12.75">
      <c r="A404" s="146">
        <f t="shared" si="77"/>
        <v>25</v>
      </c>
      <c r="B404" s="199"/>
      <c r="C404" s="199"/>
      <c r="D404" s="52">
        <f t="shared" si="78"/>
        <v>1000</v>
      </c>
      <c r="E404" s="52">
        <f t="shared" si="71"/>
        <v>0.001</v>
      </c>
      <c r="F404" s="52">
        <f t="shared" si="72"/>
        <v>0.6</v>
      </c>
      <c r="G404" s="52">
        <f t="shared" si="79"/>
        <v>7</v>
      </c>
      <c r="H404" s="3">
        <f t="shared" si="73"/>
        <v>0.7</v>
      </c>
      <c r="I404" s="52">
        <f t="shared" si="74"/>
        <v>10</v>
      </c>
      <c r="J404" s="52">
        <v>1</v>
      </c>
      <c r="K404" s="52">
        <f t="shared" si="75"/>
        <v>1.9290123456790124E-06</v>
      </c>
      <c r="L404" s="3">
        <f t="shared" si="76"/>
        <v>86400</v>
      </c>
      <c r="M404" s="3">
        <v>500</v>
      </c>
      <c r="N404" s="4">
        <v>50</v>
      </c>
      <c r="R404" s="21">
        <v>1000</v>
      </c>
      <c r="S404" s="21">
        <v>0.001</v>
      </c>
      <c r="T404" s="21">
        <v>0.6</v>
      </c>
      <c r="U404" s="21">
        <v>10</v>
      </c>
      <c r="V404" s="21">
        <v>1</v>
      </c>
      <c r="W404" s="21">
        <v>10</v>
      </c>
      <c r="X404" s="21">
        <v>1.5</v>
      </c>
      <c r="Y404" s="21">
        <v>1.9290123456790124E-06</v>
      </c>
      <c r="Z404" s="21">
        <v>86400</v>
      </c>
      <c r="AA404" s="21">
        <v>50</v>
      </c>
      <c r="AB404" s="21">
        <v>-25</v>
      </c>
      <c r="AC404" s="21">
        <v>0.0015955384627601278</v>
      </c>
    </row>
    <row r="405" spans="1:29" ht="12.75">
      <c r="A405" s="146">
        <f t="shared" si="77"/>
        <v>26</v>
      </c>
      <c r="B405" s="199"/>
      <c r="C405" s="199"/>
      <c r="D405" s="52">
        <f t="shared" si="78"/>
        <v>1000</v>
      </c>
      <c r="E405" s="52">
        <f t="shared" si="71"/>
        <v>0.001</v>
      </c>
      <c r="F405" s="52">
        <f t="shared" si="72"/>
        <v>0.6</v>
      </c>
      <c r="G405" s="52">
        <f t="shared" si="79"/>
        <v>8</v>
      </c>
      <c r="H405" s="3">
        <f t="shared" si="73"/>
        <v>0.8</v>
      </c>
      <c r="I405" s="52">
        <f t="shared" si="74"/>
        <v>10</v>
      </c>
      <c r="J405" s="52">
        <f t="shared" si="80"/>
        <v>1.5</v>
      </c>
      <c r="K405" s="52">
        <f t="shared" si="75"/>
        <v>1.9290123456790124E-06</v>
      </c>
      <c r="L405" s="3">
        <f t="shared" si="76"/>
        <v>86400</v>
      </c>
      <c r="M405" s="3">
        <v>500</v>
      </c>
      <c r="N405" s="4">
        <v>50</v>
      </c>
      <c r="R405" s="21">
        <v>1000</v>
      </c>
      <c r="S405" s="21">
        <v>0.001</v>
      </c>
      <c r="T405" s="21">
        <v>0.6</v>
      </c>
      <c r="U405" s="21">
        <v>10</v>
      </c>
      <c r="V405" s="21">
        <v>1</v>
      </c>
      <c r="W405" s="21">
        <v>10</v>
      </c>
      <c r="X405" s="21">
        <v>1.5</v>
      </c>
      <c r="Y405" s="21">
        <v>1.9290123456790124E-06</v>
      </c>
      <c r="Z405" s="21">
        <v>86400</v>
      </c>
      <c r="AA405" s="21">
        <v>50</v>
      </c>
      <c r="AB405" s="21">
        <v>0</v>
      </c>
      <c r="AC405" s="21">
        <v>0.024043985559319265</v>
      </c>
    </row>
    <row r="406" spans="1:29" ht="12.75">
      <c r="A406" s="146">
        <f t="shared" si="77"/>
        <v>27</v>
      </c>
      <c r="B406" s="199"/>
      <c r="C406" s="199"/>
      <c r="D406" s="52">
        <f t="shared" si="78"/>
        <v>1000</v>
      </c>
      <c r="E406" s="52">
        <f t="shared" si="71"/>
        <v>0.001</v>
      </c>
      <c r="F406" s="52">
        <f t="shared" si="72"/>
        <v>0.6</v>
      </c>
      <c r="G406" s="52">
        <f t="shared" si="79"/>
        <v>9</v>
      </c>
      <c r="H406" s="3">
        <f t="shared" si="73"/>
        <v>0.9</v>
      </c>
      <c r="I406" s="52">
        <f t="shared" si="74"/>
        <v>10</v>
      </c>
      <c r="J406" s="52">
        <f t="shared" si="80"/>
        <v>2</v>
      </c>
      <c r="K406" s="52">
        <f t="shared" si="75"/>
        <v>1.9290123456790124E-06</v>
      </c>
      <c r="L406" s="3">
        <f t="shared" si="76"/>
        <v>86400</v>
      </c>
      <c r="M406" s="3">
        <v>500</v>
      </c>
      <c r="N406" s="4">
        <v>50</v>
      </c>
      <c r="R406" s="21">
        <v>1000</v>
      </c>
      <c r="S406" s="21">
        <v>0.001</v>
      </c>
      <c r="T406" s="21">
        <v>0.6</v>
      </c>
      <c r="U406" s="21">
        <v>10</v>
      </c>
      <c r="V406" s="21">
        <v>1</v>
      </c>
      <c r="W406" s="21">
        <v>10</v>
      </c>
      <c r="X406" s="21">
        <v>1.5</v>
      </c>
      <c r="Y406" s="21">
        <v>1.9290123456790124E-06</v>
      </c>
      <c r="Z406" s="21">
        <v>86400</v>
      </c>
      <c r="AA406" s="21">
        <v>50</v>
      </c>
      <c r="AB406" s="21">
        <v>25</v>
      </c>
      <c r="AC406" s="21">
        <v>0.0015955384627601278</v>
      </c>
    </row>
    <row r="407" spans="1:29" ht="12.75">
      <c r="A407" s="146">
        <f t="shared" si="77"/>
        <v>28</v>
      </c>
      <c r="B407" s="199"/>
      <c r="C407" s="199"/>
      <c r="D407" s="52">
        <f t="shared" si="78"/>
        <v>1000</v>
      </c>
      <c r="E407" s="52">
        <f t="shared" si="71"/>
        <v>0.001</v>
      </c>
      <c r="F407" s="52">
        <f t="shared" si="72"/>
        <v>0.6</v>
      </c>
      <c r="G407" s="52">
        <f t="shared" si="79"/>
        <v>10</v>
      </c>
      <c r="H407" s="3">
        <f t="shared" si="73"/>
        <v>1</v>
      </c>
      <c r="I407" s="52">
        <f t="shared" si="74"/>
        <v>10</v>
      </c>
      <c r="J407" s="52">
        <v>1</v>
      </c>
      <c r="K407" s="52">
        <f t="shared" si="75"/>
        <v>1.9290123456790124E-06</v>
      </c>
      <c r="L407" s="3">
        <f t="shared" si="76"/>
        <v>86400</v>
      </c>
      <c r="M407" s="3">
        <v>500</v>
      </c>
      <c r="N407" s="4">
        <v>50</v>
      </c>
      <c r="R407" s="21">
        <v>1000</v>
      </c>
      <c r="S407" s="21">
        <v>0.001</v>
      </c>
      <c r="T407" s="21">
        <v>0.6</v>
      </c>
      <c r="U407" s="21">
        <v>10</v>
      </c>
      <c r="V407" s="21">
        <v>1</v>
      </c>
      <c r="W407" s="21">
        <v>10</v>
      </c>
      <c r="X407" s="21">
        <v>1.5</v>
      </c>
      <c r="Y407" s="21">
        <v>1.9290123456790124E-06</v>
      </c>
      <c r="Z407" s="21">
        <v>86400</v>
      </c>
      <c r="AA407" s="21">
        <v>50</v>
      </c>
      <c r="AB407" s="21">
        <v>50</v>
      </c>
      <c r="AC407" s="21">
        <v>4.6624022150871066E-07</v>
      </c>
    </row>
    <row r="408" spans="1:29" ht="12.75">
      <c r="A408" s="146">
        <f t="shared" si="77"/>
        <v>29</v>
      </c>
      <c r="B408" s="147"/>
      <c r="C408" s="147"/>
      <c r="D408" s="52">
        <f t="shared" si="78"/>
        <v>1000</v>
      </c>
      <c r="E408" s="52">
        <f t="shared" si="71"/>
        <v>0.001</v>
      </c>
      <c r="F408" s="52">
        <f t="shared" si="72"/>
        <v>0.6</v>
      </c>
      <c r="G408" s="52">
        <f t="shared" si="79"/>
        <v>11</v>
      </c>
      <c r="H408" s="3">
        <f t="shared" si="73"/>
        <v>1.1</v>
      </c>
      <c r="I408" s="52">
        <f t="shared" si="74"/>
        <v>10</v>
      </c>
      <c r="J408" s="52">
        <f t="shared" si="80"/>
        <v>1.5</v>
      </c>
      <c r="K408" s="52">
        <f t="shared" si="75"/>
        <v>1.9290123456790124E-06</v>
      </c>
      <c r="L408" s="3">
        <f t="shared" si="76"/>
        <v>86400</v>
      </c>
      <c r="M408" s="3">
        <v>500</v>
      </c>
      <c r="N408" s="4">
        <v>50</v>
      </c>
      <c r="R408" s="21">
        <v>1000</v>
      </c>
      <c r="S408" s="21">
        <v>0.001</v>
      </c>
      <c r="T408" s="21">
        <v>0.6</v>
      </c>
      <c r="U408" s="21">
        <v>10</v>
      </c>
      <c r="V408" s="21">
        <v>1</v>
      </c>
      <c r="W408" s="21">
        <v>10</v>
      </c>
      <c r="X408" s="21">
        <v>1.5</v>
      </c>
      <c r="Y408" s="21">
        <v>1.9290123456790124E-06</v>
      </c>
      <c r="Z408" s="21">
        <v>86400</v>
      </c>
      <c r="AA408" s="21">
        <v>75</v>
      </c>
      <c r="AB408" s="21">
        <v>-50</v>
      </c>
      <c r="AC408" s="21">
        <v>4.1920673221332473E-07</v>
      </c>
    </row>
    <row r="409" spans="1:29" ht="12.75">
      <c r="A409" s="146">
        <f t="shared" si="77"/>
        <v>30</v>
      </c>
      <c r="B409" s="147"/>
      <c r="C409" s="147"/>
      <c r="D409" s="52">
        <f t="shared" si="78"/>
        <v>1000</v>
      </c>
      <c r="E409" s="52">
        <f t="shared" si="71"/>
        <v>0.001</v>
      </c>
      <c r="F409" s="52">
        <f t="shared" si="72"/>
        <v>0.6</v>
      </c>
      <c r="G409" s="52">
        <f t="shared" si="79"/>
        <v>12</v>
      </c>
      <c r="H409" s="3">
        <f t="shared" si="73"/>
        <v>1.2</v>
      </c>
      <c r="I409" s="52">
        <f t="shared" si="74"/>
        <v>10</v>
      </c>
      <c r="J409" s="52">
        <f t="shared" si="80"/>
        <v>2</v>
      </c>
      <c r="K409" s="52">
        <f t="shared" si="75"/>
        <v>1.9290123456790124E-06</v>
      </c>
      <c r="L409" s="3">
        <f t="shared" si="76"/>
        <v>86400</v>
      </c>
      <c r="M409" s="3">
        <v>500</v>
      </c>
      <c r="N409" s="4">
        <v>50</v>
      </c>
      <c r="R409" s="21">
        <v>1000</v>
      </c>
      <c r="S409" s="21">
        <v>0.001</v>
      </c>
      <c r="T409" s="21">
        <v>0.6</v>
      </c>
      <c r="U409" s="21">
        <v>10</v>
      </c>
      <c r="V409" s="21">
        <v>1</v>
      </c>
      <c r="W409" s="21">
        <v>10</v>
      </c>
      <c r="X409" s="21">
        <v>1.5</v>
      </c>
      <c r="Y409" s="21">
        <v>1.9290123456790124E-06</v>
      </c>
      <c r="Z409" s="21">
        <v>86400</v>
      </c>
      <c r="AA409" s="21">
        <v>75</v>
      </c>
      <c r="AB409" s="21">
        <v>-25</v>
      </c>
      <c r="AC409" s="21">
        <v>0.0014345833633356933</v>
      </c>
    </row>
    <row r="410" spans="1:29" ht="12.75">
      <c r="A410" s="146">
        <f t="shared" si="77"/>
        <v>31</v>
      </c>
      <c r="B410" s="143"/>
      <c r="C410" s="143"/>
      <c r="D410" s="52">
        <f t="shared" si="78"/>
        <v>1000</v>
      </c>
      <c r="E410" s="52">
        <f t="shared" si="71"/>
        <v>0.001</v>
      </c>
      <c r="F410" s="52">
        <f t="shared" si="72"/>
        <v>0.6</v>
      </c>
      <c r="G410" s="52">
        <f t="shared" si="79"/>
        <v>13</v>
      </c>
      <c r="H410" s="3">
        <f t="shared" si="73"/>
        <v>1.3</v>
      </c>
      <c r="I410" s="52">
        <f t="shared" si="74"/>
        <v>10</v>
      </c>
      <c r="J410" s="52">
        <v>1</v>
      </c>
      <c r="K410" s="52">
        <f t="shared" si="75"/>
        <v>1.9290123456790124E-06</v>
      </c>
      <c r="L410" s="3">
        <f t="shared" si="76"/>
        <v>86400</v>
      </c>
      <c r="M410" s="3">
        <v>500</v>
      </c>
      <c r="N410" s="4">
        <v>50</v>
      </c>
      <c r="R410" s="21">
        <v>1000</v>
      </c>
      <c r="S410" s="21">
        <v>0.001</v>
      </c>
      <c r="T410" s="21">
        <v>0.6</v>
      </c>
      <c r="U410" s="21">
        <v>10</v>
      </c>
      <c r="V410" s="21">
        <v>1</v>
      </c>
      <c r="W410" s="21">
        <v>10</v>
      </c>
      <c r="X410" s="21">
        <v>1.5</v>
      </c>
      <c r="Y410" s="21">
        <v>1.9290123456790124E-06</v>
      </c>
      <c r="Z410" s="21">
        <v>86400</v>
      </c>
      <c r="AA410" s="21">
        <v>75</v>
      </c>
      <c r="AB410" s="21">
        <v>0</v>
      </c>
      <c r="AC410" s="21">
        <v>0.021618470802648858</v>
      </c>
    </row>
    <row r="411" spans="1:29" ht="12.75">
      <c r="A411" s="146">
        <f t="shared" si="77"/>
        <v>32</v>
      </c>
      <c r="B411" s="147"/>
      <c r="C411" s="147"/>
      <c r="D411" s="52">
        <f t="shared" si="78"/>
        <v>1000</v>
      </c>
      <c r="E411" s="52">
        <f t="shared" si="71"/>
        <v>0.001</v>
      </c>
      <c r="F411" s="52">
        <f t="shared" si="72"/>
        <v>0.6</v>
      </c>
      <c r="G411" s="52">
        <f t="shared" si="79"/>
        <v>14</v>
      </c>
      <c r="H411" s="3">
        <f t="shared" si="73"/>
        <v>1.4</v>
      </c>
      <c r="I411" s="52">
        <f t="shared" si="74"/>
        <v>10</v>
      </c>
      <c r="J411" s="52">
        <f t="shared" si="80"/>
        <v>1.5</v>
      </c>
      <c r="K411" s="52">
        <f t="shared" si="75"/>
        <v>1.9290123456790124E-06</v>
      </c>
      <c r="L411" s="3">
        <f t="shared" si="76"/>
        <v>86400</v>
      </c>
      <c r="M411" s="3">
        <v>500</v>
      </c>
      <c r="N411" s="4">
        <v>50</v>
      </c>
      <c r="R411" s="21">
        <v>1000</v>
      </c>
      <c r="S411" s="21">
        <v>0.001</v>
      </c>
      <c r="T411" s="21">
        <v>0.6</v>
      </c>
      <c r="U411" s="21">
        <v>10</v>
      </c>
      <c r="V411" s="21">
        <v>1</v>
      </c>
      <c r="W411" s="21">
        <v>10</v>
      </c>
      <c r="X411" s="21">
        <v>1.5</v>
      </c>
      <c r="Y411" s="21">
        <v>1.9290123456790124E-06</v>
      </c>
      <c r="Z411" s="21">
        <v>86400</v>
      </c>
      <c r="AA411" s="21">
        <v>75</v>
      </c>
      <c r="AB411" s="21">
        <v>25</v>
      </c>
      <c r="AC411" s="21">
        <v>0.0014345833633356933</v>
      </c>
    </row>
    <row r="412" spans="1:29" ht="12.75">
      <c r="A412" s="146">
        <f t="shared" si="77"/>
        <v>33</v>
      </c>
      <c r="B412" s="143"/>
      <c r="C412" s="143"/>
      <c r="D412" s="52">
        <f t="shared" si="78"/>
        <v>1000</v>
      </c>
      <c r="E412" s="52">
        <f t="shared" si="71"/>
        <v>0.001</v>
      </c>
      <c r="F412" s="52">
        <f t="shared" si="72"/>
        <v>0.6</v>
      </c>
      <c r="G412" s="52">
        <f t="shared" si="79"/>
        <v>15</v>
      </c>
      <c r="H412" s="3">
        <f t="shared" si="73"/>
        <v>1.5</v>
      </c>
      <c r="I412" s="52">
        <f t="shared" si="74"/>
        <v>10</v>
      </c>
      <c r="J412" s="52">
        <f t="shared" si="80"/>
        <v>2</v>
      </c>
      <c r="K412" s="52">
        <f t="shared" si="75"/>
        <v>1.9290123456790124E-06</v>
      </c>
      <c r="L412" s="3">
        <f t="shared" si="76"/>
        <v>86400</v>
      </c>
      <c r="M412" s="3">
        <v>500</v>
      </c>
      <c r="N412" s="4">
        <v>50</v>
      </c>
      <c r="R412" s="21">
        <v>1000</v>
      </c>
      <c r="S412" s="21">
        <v>0.001</v>
      </c>
      <c r="T412" s="21">
        <v>0.6</v>
      </c>
      <c r="U412" s="21">
        <v>10</v>
      </c>
      <c r="V412" s="21">
        <v>1</v>
      </c>
      <c r="W412" s="21">
        <v>10</v>
      </c>
      <c r="X412" s="21">
        <v>1.5</v>
      </c>
      <c r="Y412" s="21">
        <v>1.9290123456790124E-06</v>
      </c>
      <c r="Z412" s="21">
        <v>86400</v>
      </c>
      <c r="AA412" s="21">
        <v>75</v>
      </c>
      <c r="AB412" s="21">
        <v>50</v>
      </c>
      <c r="AC412" s="21">
        <v>4.1920673221332473E-07</v>
      </c>
    </row>
    <row r="413" spans="1:29" ht="12.75">
      <c r="A413" s="146">
        <f t="shared" si="77"/>
        <v>34</v>
      </c>
      <c r="B413" s="152"/>
      <c r="C413" s="152"/>
      <c r="D413" s="52">
        <f t="shared" si="78"/>
        <v>1000</v>
      </c>
      <c r="E413" s="52">
        <f t="shared" si="71"/>
        <v>0.001</v>
      </c>
      <c r="F413" s="52">
        <f t="shared" si="72"/>
        <v>0.6</v>
      </c>
      <c r="G413" s="52">
        <v>5</v>
      </c>
      <c r="H413" s="3">
        <f t="shared" si="73"/>
        <v>0.5</v>
      </c>
      <c r="I413" s="52">
        <f t="shared" si="74"/>
        <v>10</v>
      </c>
      <c r="J413" s="52">
        <v>1</v>
      </c>
      <c r="K413" s="52">
        <f t="shared" si="75"/>
        <v>1.9290123456790124E-06</v>
      </c>
      <c r="L413" s="3">
        <f t="shared" si="76"/>
        <v>86400</v>
      </c>
      <c r="M413" s="3">
        <v>500</v>
      </c>
      <c r="N413" s="4">
        <v>50</v>
      </c>
      <c r="R413" s="21">
        <v>1000</v>
      </c>
      <c r="S413" s="21">
        <v>0.001</v>
      </c>
      <c r="T413" s="21">
        <v>0.6</v>
      </c>
      <c r="U413" s="21">
        <v>10</v>
      </c>
      <c r="V413" s="21">
        <v>1</v>
      </c>
      <c r="W413" s="21">
        <v>10</v>
      </c>
      <c r="X413" s="21">
        <v>1.5</v>
      </c>
      <c r="Y413" s="21">
        <v>1.9290123456790124E-06</v>
      </c>
      <c r="Z413" s="21">
        <v>86400</v>
      </c>
      <c r="AA413" s="21">
        <v>100</v>
      </c>
      <c r="AB413" s="21">
        <v>-50</v>
      </c>
      <c r="AC413" s="21">
        <v>2.1909220415927596E-07</v>
      </c>
    </row>
    <row r="414" spans="1:29" ht="12.75">
      <c r="A414" s="146">
        <f t="shared" si="77"/>
        <v>35</v>
      </c>
      <c r="B414" s="152"/>
      <c r="C414" s="152">
        <v>1</v>
      </c>
      <c r="D414" s="52">
        <f t="shared" si="78"/>
        <v>1000</v>
      </c>
      <c r="E414" s="52">
        <f t="shared" si="71"/>
        <v>0.001</v>
      </c>
      <c r="F414" s="52">
        <f t="shared" si="72"/>
        <v>0.6</v>
      </c>
      <c r="G414" s="52">
        <f t="shared" si="79"/>
        <v>6</v>
      </c>
      <c r="H414" s="3">
        <f t="shared" si="73"/>
        <v>0.6</v>
      </c>
      <c r="I414" s="52">
        <f t="shared" si="74"/>
        <v>10</v>
      </c>
      <c r="J414" s="52">
        <f t="shared" si="80"/>
        <v>1.5</v>
      </c>
      <c r="K414" s="52">
        <f t="shared" si="75"/>
        <v>1.9290123456790124E-06</v>
      </c>
      <c r="L414" s="3">
        <f t="shared" si="76"/>
        <v>86400</v>
      </c>
      <c r="M414" s="3">
        <v>500</v>
      </c>
      <c r="N414" s="4">
        <v>50</v>
      </c>
      <c r="R414" s="21">
        <v>1000</v>
      </c>
      <c r="S414" s="21">
        <v>0.001</v>
      </c>
      <c r="T414" s="21">
        <v>0.6</v>
      </c>
      <c r="U414" s="21">
        <v>10</v>
      </c>
      <c r="V414" s="21">
        <v>1</v>
      </c>
      <c r="W414" s="21">
        <v>10</v>
      </c>
      <c r="X414" s="21">
        <v>1.5</v>
      </c>
      <c r="Y414" s="21">
        <v>1.9290123456790124E-06</v>
      </c>
      <c r="Z414" s="21">
        <v>86400</v>
      </c>
      <c r="AA414" s="21">
        <v>100</v>
      </c>
      <c r="AB414" s="21">
        <v>-25</v>
      </c>
      <c r="AC414" s="21">
        <v>0.0007497637966450921</v>
      </c>
    </row>
    <row r="415" spans="1:29" ht="12.75">
      <c r="A415" s="146">
        <f t="shared" si="77"/>
        <v>36</v>
      </c>
      <c r="B415" s="147"/>
      <c r="C415" s="147"/>
      <c r="D415" s="52">
        <f t="shared" si="78"/>
        <v>1000</v>
      </c>
      <c r="E415" s="52">
        <f t="shared" si="71"/>
        <v>0.001</v>
      </c>
      <c r="F415" s="52">
        <f t="shared" si="72"/>
        <v>0.6</v>
      </c>
      <c r="G415" s="52">
        <f t="shared" si="79"/>
        <v>7</v>
      </c>
      <c r="H415" s="3">
        <f t="shared" si="73"/>
        <v>0.7</v>
      </c>
      <c r="I415" s="52">
        <f t="shared" si="74"/>
        <v>10</v>
      </c>
      <c r="J415" s="52">
        <f t="shared" si="80"/>
        <v>2</v>
      </c>
      <c r="K415" s="52">
        <f t="shared" si="75"/>
        <v>1.9290123456790124E-06</v>
      </c>
      <c r="L415" s="3">
        <f t="shared" si="76"/>
        <v>86400</v>
      </c>
      <c r="M415" s="3">
        <v>500</v>
      </c>
      <c r="N415" s="4">
        <v>50</v>
      </c>
      <c r="R415" s="21">
        <v>1000</v>
      </c>
      <c r="S415" s="21">
        <v>0.001</v>
      </c>
      <c r="T415" s="21">
        <v>0.6</v>
      </c>
      <c r="U415" s="21">
        <v>10</v>
      </c>
      <c r="V415" s="21">
        <v>1</v>
      </c>
      <c r="W415" s="21">
        <v>10</v>
      </c>
      <c r="X415" s="21">
        <v>1.5</v>
      </c>
      <c r="Y415" s="21">
        <v>1.9290123456790124E-06</v>
      </c>
      <c r="Z415" s="21">
        <v>86400</v>
      </c>
      <c r="AA415" s="21">
        <v>100</v>
      </c>
      <c r="AB415" s="21">
        <v>0</v>
      </c>
      <c r="AC415" s="21">
        <v>0.011298574318446367</v>
      </c>
    </row>
    <row r="416" spans="1:29" ht="12.75">
      <c r="A416" s="146">
        <f t="shared" si="77"/>
        <v>37</v>
      </c>
      <c r="B416" s="143"/>
      <c r="C416" s="143"/>
      <c r="D416" s="52">
        <f t="shared" si="78"/>
        <v>1000</v>
      </c>
      <c r="E416" s="52">
        <f t="shared" si="71"/>
        <v>0.001</v>
      </c>
      <c r="F416" s="52">
        <f t="shared" si="72"/>
        <v>0.6</v>
      </c>
      <c r="G416" s="52">
        <f t="shared" si="79"/>
        <v>8</v>
      </c>
      <c r="H416" s="3">
        <f t="shared" si="73"/>
        <v>0.8</v>
      </c>
      <c r="I416" s="52">
        <f t="shared" si="74"/>
        <v>10</v>
      </c>
      <c r="J416" s="52">
        <v>1</v>
      </c>
      <c r="K416" s="52">
        <f t="shared" si="75"/>
        <v>1.9290123456790124E-06</v>
      </c>
      <c r="L416" s="3">
        <f t="shared" si="76"/>
        <v>86400</v>
      </c>
      <c r="M416" s="3">
        <v>500</v>
      </c>
      <c r="N416" s="4">
        <v>50</v>
      </c>
      <c r="R416" s="21">
        <v>1000</v>
      </c>
      <c r="S416" s="21">
        <v>0.001</v>
      </c>
      <c r="T416" s="21">
        <v>0.6</v>
      </c>
      <c r="U416" s="21">
        <v>10</v>
      </c>
      <c r="V416" s="21">
        <v>1</v>
      </c>
      <c r="W416" s="21">
        <v>10</v>
      </c>
      <c r="X416" s="21">
        <v>1.5</v>
      </c>
      <c r="Y416" s="21">
        <v>1.9290123456790124E-06</v>
      </c>
      <c r="Z416" s="21">
        <v>86400</v>
      </c>
      <c r="AA416" s="21">
        <v>100</v>
      </c>
      <c r="AB416" s="21">
        <v>25</v>
      </c>
      <c r="AC416" s="21">
        <v>0.0007497637966450921</v>
      </c>
    </row>
    <row r="417" spans="1:29" ht="12.75">
      <c r="A417" s="146">
        <f t="shared" si="77"/>
        <v>38</v>
      </c>
      <c r="B417" s="152"/>
      <c r="C417" s="152"/>
      <c r="D417" s="52">
        <f t="shared" si="78"/>
        <v>1000</v>
      </c>
      <c r="E417" s="52">
        <f t="shared" si="71"/>
        <v>0.001</v>
      </c>
      <c r="F417" s="52">
        <f t="shared" si="72"/>
        <v>0.6</v>
      </c>
      <c r="G417" s="52">
        <f t="shared" si="79"/>
        <v>9</v>
      </c>
      <c r="H417" s="3">
        <f t="shared" si="73"/>
        <v>0.9</v>
      </c>
      <c r="I417" s="52">
        <f t="shared" si="74"/>
        <v>10</v>
      </c>
      <c r="J417" s="52">
        <f t="shared" si="80"/>
        <v>1.5</v>
      </c>
      <c r="K417" s="52">
        <f t="shared" si="75"/>
        <v>1.9290123456790124E-06</v>
      </c>
      <c r="L417" s="3">
        <f t="shared" si="76"/>
        <v>86400</v>
      </c>
      <c r="M417" s="3">
        <v>500</v>
      </c>
      <c r="N417" s="4">
        <v>50</v>
      </c>
      <c r="R417" s="21">
        <v>1000</v>
      </c>
      <c r="S417" s="21">
        <v>0.001</v>
      </c>
      <c r="T417" s="21">
        <v>0.6</v>
      </c>
      <c r="U417" s="21">
        <v>10</v>
      </c>
      <c r="V417" s="21">
        <v>1</v>
      </c>
      <c r="W417" s="21">
        <v>10</v>
      </c>
      <c r="X417" s="21">
        <v>1.5</v>
      </c>
      <c r="Y417" s="21">
        <v>1.9290123456790124E-06</v>
      </c>
      <c r="Z417" s="21">
        <v>86400</v>
      </c>
      <c r="AA417" s="21">
        <v>100</v>
      </c>
      <c r="AB417" s="21">
        <v>50</v>
      </c>
      <c r="AC417" s="21">
        <v>2.1909220415927596E-07</v>
      </c>
    </row>
    <row r="418" spans="1:29" ht="12.75">
      <c r="A418" s="146">
        <f t="shared" si="77"/>
        <v>39</v>
      </c>
      <c r="B418" s="143"/>
      <c r="C418" s="143"/>
      <c r="D418" s="52">
        <f t="shared" si="78"/>
        <v>1000</v>
      </c>
      <c r="E418" s="52">
        <f t="shared" si="71"/>
        <v>0.001</v>
      </c>
      <c r="F418" s="52">
        <f t="shared" si="72"/>
        <v>0.6</v>
      </c>
      <c r="G418" s="52">
        <f t="shared" si="79"/>
        <v>10</v>
      </c>
      <c r="H418" s="3">
        <f t="shared" si="73"/>
        <v>1</v>
      </c>
      <c r="I418" s="52">
        <f t="shared" si="74"/>
        <v>10</v>
      </c>
      <c r="J418" s="52">
        <f t="shared" si="80"/>
        <v>2</v>
      </c>
      <c r="K418" s="52">
        <f t="shared" si="75"/>
        <v>1.9290123456790124E-06</v>
      </c>
      <c r="L418" s="3">
        <f t="shared" si="76"/>
        <v>86400</v>
      </c>
      <c r="M418" s="3">
        <v>500</v>
      </c>
      <c r="N418" s="4">
        <v>50</v>
      </c>
      <c r="R418" s="21">
        <v>1000</v>
      </c>
      <c r="S418" s="21">
        <v>0.001</v>
      </c>
      <c r="T418" s="21">
        <v>0.6</v>
      </c>
      <c r="U418" s="21">
        <v>10</v>
      </c>
      <c r="V418" s="21">
        <v>1</v>
      </c>
      <c r="W418" s="21">
        <v>10</v>
      </c>
      <c r="X418" s="21">
        <v>1.5</v>
      </c>
      <c r="Y418" s="21">
        <v>1.9290123456790124E-06</v>
      </c>
      <c r="Z418" s="21">
        <v>86400</v>
      </c>
      <c r="AA418" s="21">
        <v>125</v>
      </c>
      <c r="AB418" s="21">
        <v>-50</v>
      </c>
      <c r="AC418" s="21">
        <v>6.65588430811964E-08</v>
      </c>
    </row>
    <row r="419" spans="1:29" ht="12.75">
      <c r="A419" s="146">
        <f t="shared" si="77"/>
        <v>40</v>
      </c>
      <c r="B419" s="152"/>
      <c r="C419" s="152"/>
      <c r="D419" s="52">
        <f t="shared" si="78"/>
        <v>1000</v>
      </c>
      <c r="E419" s="52">
        <f t="shared" si="71"/>
        <v>0.001</v>
      </c>
      <c r="F419" s="52">
        <f t="shared" si="72"/>
        <v>0.6</v>
      </c>
      <c r="G419" s="52">
        <f t="shared" si="79"/>
        <v>11</v>
      </c>
      <c r="H419" s="3">
        <f t="shared" si="73"/>
        <v>1.1</v>
      </c>
      <c r="I419" s="52">
        <f t="shared" si="74"/>
        <v>10</v>
      </c>
      <c r="J419" s="52">
        <v>1</v>
      </c>
      <c r="K419" s="52">
        <f t="shared" si="75"/>
        <v>1.9290123456790124E-06</v>
      </c>
      <c r="L419" s="3">
        <f t="shared" si="76"/>
        <v>86400</v>
      </c>
      <c r="M419" s="3">
        <v>500</v>
      </c>
      <c r="N419" s="4">
        <v>50</v>
      </c>
      <c r="R419" s="21">
        <v>1000</v>
      </c>
      <c r="S419" s="21">
        <v>0.001</v>
      </c>
      <c r="T419" s="21">
        <v>0.6</v>
      </c>
      <c r="U419" s="21">
        <v>10</v>
      </c>
      <c r="V419" s="21">
        <v>1</v>
      </c>
      <c r="W419" s="21">
        <v>10</v>
      </c>
      <c r="X419" s="21">
        <v>1.5</v>
      </c>
      <c r="Y419" s="21">
        <v>1.9290123456790124E-06</v>
      </c>
      <c r="Z419" s="21">
        <v>86400</v>
      </c>
      <c r="AA419" s="21">
        <v>125</v>
      </c>
      <c r="AB419" s="21">
        <v>-25</v>
      </c>
      <c r="AC419" s="21">
        <v>0.00022777355807961032</v>
      </c>
    </row>
    <row r="420" spans="1:29" ht="12.75">
      <c r="A420" s="146">
        <f t="shared" si="77"/>
        <v>41</v>
      </c>
      <c r="B420" s="143"/>
      <c r="C420" s="143"/>
      <c r="D420" s="52">
        <f t="shared" si="78"/>
        <v>1000</v>
      </c>
      <c r="E420" s="52">
        <f t="shared" si="71"/>
        <v>0.001</v>
      </c>
      <c r="F420" s="52">
        <f t="shared" si="72"/>
        <v>0.6</v>
      </c>
      <c r="G420" s="52">
        <f t="shared" si="79"/>
        <v>12</v>
      </c>
      <c r="H420" s="3">
        <f t="shared" si="73"/>
        <v>1.2</v>
      </c>
      <c r="I420" s="52">
        <f t="shared" si="74"/>
        <v>10</v>
      </c>
      <c r="J420" s="52">
        <f t="shared" si="80"/>
        <v>1.5</v>
      </c>
      <c r="K420" s="52">
        <f t="shared" si="75"/>
        <v>1.9290123456790124E-06</v>
      </c>
      <c r="L420" s="3">
        <f t="shared" si="76"/>
        <v>86400</v>
      </c>
      <c r="M420" s="3">
        <v>500</v>
      </c>
      <c r="N420" s="4">
        <v>50</v>
      </c>
      <c r="R420" s="21">
        <v>1000</v>
      </c>
      <c r="S420" s="21">
        <v>0.001</v>
      </c>
      <c r="T420" s="21">
        <v>0.6</v>
      </c>
      <c r="U420" s="21">
        <v>10</v>
      </c>
      <c r="V420" s="21">
        <v>1</v>
      </c>
      <c r="W420" s="21">
        <v>10</v>
      </c>
      <c r="X420" s="21">
        <v>1.5</v>
      </c>
      <c r="Y420" s="21">
        <v>1.9290123456790124E-06</v>
      </c>
      <c r="Z420" s="21">
        <v>86400</v>
      </c>
      <c r="AA420" s="21">
        <v>125</v>
      </c>
      <c r="AB420" s="21">
        <v>0</v>
      </c>
      <c r="AC420" s="21">
        <v>0.0034324363022793926</v>
      </c>
    </row>
    <row r="421" spans="1:29" ht="12.75">
      <c r="A421" s="146">
        <f t="shared" si="77"/>
        <v>42</v>
      </c>
      <c r="B421" s="143"/>
      <c r="C421" s="143"/>
      <c r="D421" s="52">
        <f t="shared" si="78"/>
        <v>1000</v>
      </c>
      <c r="E421" s="52">
        <f t="shared" si="71"/>
        <v>0.001</v>
      </c>
      <c r="F421" s="52">
        <f t="shared" si="72"/>
        <v>0.6</v>
      </c>
      <c r="G421" s="52">
        <f t="shared" si="79"/>
        <v>13</v>
      </c>
      <c r="H421" s="3">
        <f t="shared" si="73"/>
        <v>1.3</v>
      </c>
      <c r="I421" s="52">
        <f t="shared" si="74"/>
        <v>10</v>
      </c>
      <c r="J421" s="52">
        <f t="shared" si="80"/>
        <v>2</v>
      </c>
      <c r="K421" s="52">
        <f t="shared" si="75"/>
        <v>1.9290123456790124E-06</v>
      </c>
      <c r="L421" s="3">
        <f t="shared" si="76"/>
        <v>86400</v>
      </c>
      <c r="M421" s="3">
        <v>500</v>
      </c>
      <c r="N421" s="4">
        <v>50</v>
      </c>
      <c r="R421" s="21">
        <v>1000</v>
      </c>
      <c r="S421" s="21">
        <v>0.001</v>
      </c>
      <c r="T421" s="21">
        <v>0.6</v>
      </c>
      <c r="U421" s="21">
        <v>10</v>
      </c>
      <c r="V421" s="21">
        <v>1</v>
      </c>
      <c r="W421" s="21">
        <v>10</v>
      </c>
      <c r="X421" s="21">
        <v>1.5</v>
      </c>
      <c r="Y421" s="21">
        <v>1.9290123456790124E-06</v>
      </c>
      <c r="Z421" s="21">
        <v>86400</v>
      </c>
      <c r="AA421" s="21">
        <v>125</v>
      </c>
      <c r="AB421" s="21">
        <v>25</v>
      </c>
      <c r="AC421" s="21">
        <v>0.00022777355807961032</v>
      </c>
    </row>
    <row r="422" spans="1:29" ht="12.75">
      <c r="A422" s="146">
        <f t="shared" si="77"/>
        <v>43</v>
      </c>
      <c r="B422" s="143"/>
      <c r="C422" s="143"/>
      <c r="D422" s="52">
        <f t="shared" si="78"/>
        <v>1000</v>
      </c>
      <c r="E422" s="52">
        <f t="shared" si="71"/>
        <v>0.001</v>
      </c>
      <c r="F422" s="52">
        <f t="shared" si="72"/>
        <v>0.6</v>
      </c>
      <c r="G422" s="52">
        <f t="shared" si="79"/>
        <v>14</v>
      </c>
      <c r="H422" s="3">
        <f t="shared" si="73"/>
        <v>1.4</v>
      </c>
      <c r="I422" s="52">
        <f t="shared" si="74"/>
        <v>10</v>
      </c>
      <c r="J422" s="52">
        <v>1</v>
      </c>
      <c r="K422" s="52">
        <f t="shared" si="75"/>
        <v>1.9290123456790124E-06</v>
      </c>
      <c r="L422" s="3">
        <f t="shared" si="76"/>
        <v>86400</v>
      </c>
      <c r="M422" s="3">
        <v>500</v>
      </c>
      <c r="N422" s="4">
        <v>50</v>
      </c>
      <c r="R422" s="21">
        <v>1000</v>
      </c>
      <c r="S422" s="21">
        <v>0.001</v>
      </c>
      <c r="T422" s="21">
        <v>0.6</v>
      </c>
      <c r="U422" s="21">
        <v>10</v>
      </c>
      <c r="V422" s="21">
        <v>1</v>
      </c>
      <c r="W422" s="21">
        <v>10</v>
      </c>
      <c r="X422" s="21">
        <v>1.5</v>
      </c>
      <c r="Y422" s="21">
        <v>1.9290123456790124E-06</v>
      </c>
      <c r="Z422" s="21">
        <v>86400</v>
      </c>
      <c r="AA422" s="21">
        <v>125</v>
      </c>
      <c r="AB422" s="21">
        <v>50</v>
      </c>
      <c r="AC422" s="21">
        <v>6.65588430811964E-08</v>
      </c>
    </row>
    <row r="423" spans="1:29" ht="12.75">
      <c r="A423" s="146">
        <f t="shared" si="77"/>
        <v>44</v>
      </c>
      <c r="B423" s="143"/>
      <c r="C423" s="143"/>
      <c r="D423" s="52">
        <f t="shared" si="78"/>
        <v>1000</v>
      </c>
      <c r="E423" s="52">
        <f t="shared" si="71"/>
        <v>0.001</v>
      </c>
      <c r="F423" s="52">
        <f t="shared" si="72"/>
        <v>0.6</v>
      </c>
      <c r="G423" s="52">
        <f t="shared" si="79"/>
        <v>15</v>
      </c>
      <c r="H423" s="3">
        <f t="shared" si="73"/>
        <v>1.5</v>
      </c>
      <c r="I423" s="52">
        <f t="shared" si="74"/>
        <v>10</v>
      </c>
      <c r="J423" s="52">
        <f t="shared" si="80"/>
        <v>1.5</v>
      </c>
      <c r="K423" s="52">
        <f t="shared" si="75"/>
        <v>1.9290123456790124E-06</v>
      </c>
      <c r="L423" s="3">
        <f t="shared" si="76"/>
        <v>86400</v>
      </c>
      <c r="M423" s="3">
        <v>500</v>
      </c>
      <c r="N423" s="4">
        <v>50</v>
      </c>
      <c r="R423" s="21">
        <v>1000</v>
      </c>
      <c r="S423" s="21">
        <v>0.001</v>
      </c>
      <c r="T423" s="21">
        <v>0.6</v>
      </c>
      <c r="U423" s="21">
        <v>10</v>
      </c>
      <c r="V423" s="21">
        <v>1</v>
      </c>
      <c r="W423" s="21">
        <v>10</v>
      </c>
      <c r="X423" s="21">
        <v>1.5</v>
      </c>
      <c r="Y423" s="21">
        <v>1.9290123456790124E-06</v>
      </c>
      <c r="Z423" s="21">
        <v>86400</v>
      </c>
      <c r="AA423" s="21">
        <v>150</v>
      </c>
      <c r="AB423" s="21">
        <v>-50</v>
      </c>
      <c r="AC423" s="21">
        <v>1.175343387466159E-08</v>
      </c>
    </row>
    <row r="424" spans="1:29" ht="12.75">
      <c r="A424" s="146">
        <f t="shared" si="77"/>
        <v>45</v>
      </c>
      <c r="B424" s="147"/>
      <c r="C424" s="147"/>
      <c r="D424" s="52">
        <f t="shared" si="78"/>
        <v>1000</v>
      </c>
      <c r="E424" s="52">
        <f t="shared" si="71"/>
        <v>0.001</v>
      </c>
      <c r="F424" s="52">
        <f t="shared" si="72"/>
        <v>0.6</v>
      </c>
      <c r="G424" s="52">
        <v>5</v>
      </c>
      <c r="H424" s="3">
        <f t="shared" si="73"/>
        <v>0.5</v>
      </c>
      <c r="I424" s="52">
        <f t="shared" si="74"/>
        <v>10</v>
      </c>
      <c r="J424" s="52">
        <f t="shared" si="80"/>
        <v>2</v>
      </c>
      <c r="K424" s="52">
        <f t="shared" si="75"/>
        <v>1.9290123456790124E-06</v>
      </c>
      <c r="L424" s="3">
        <f t="shared" si="76"/>
        <v>86400</v>
      </c>
      <c r="M424" s="3">
        <v>500</v>
      </c>
      <c r="N424" s="4">
        <v>50</v>
      </c>
      <c r="R424" s="21">
        <v>1000</v>
      </c>
      <c r="S424" s="21">
        <v>0.001</v>
      </c>
      <c r="T424" s="21">
        <v>0.6</v>
      </c>
      <c r="U424" s="21">
        <v>10</v>
      </c>
      <c r="V424" s="21">
        <v>1</v>
      </c>
      <c r="W424" s="21">
        <v>10</v>
      </c>
      <c r="X424" s="21">
        <v>1.5</v>
      </c>
      <c r="Y424" s="21">
        <v>1.9290123456790124E-06</v>
      </c>
      <c r="Z424" s="21">
        <v>86400</v>
      </c>
      <c r="AA424" s="21">
        <v>150</v>
      </c>
      <c r="AB424" s="21">
        <v>-25</v>
      </c>
      <c r="AC424" s="21">
        <v>4.0221874800606425E-05</v>
      </c>
    </row>
    <row r="425" spans="1:29" ht="12.75">
      <c r="A425" s="146">
        <f t="shared" si="77"/>
        <v>46</v>
      </c>
      <c r="B425" s="147"/>
      <c r="C425" s="147"/>
      <c r="D425" s="52">
        <f t="shared" si="78"/>
        <v>1000</v>
      </c>
      <c r="E425" s="52">
        <f t="shared" si="71"/>
        <v>0.001</v>
      </c>
      <c r="F425" s="52">
        <f t="shared" si="72"/>
        <v>0.6</v>
      </c>
      <c r="G425" s="52">
        <f t="shared" si="79"/>
        <v>6</v>
      </c>
      <c r="H425" s="3">
        <f t="shared" si="73"/>
        <v>0.6</v>
      </c>
      <c r="I425" s="52">
        <f t="shared" si="74"/>
        <v>10</v>
      </c>
      <c r="J425" s="52">
        <v>1</v>
      </c>
      <c r="K425" s="52">
        <f t="shared" si="75"/>
        <v>1.9290123456790124E-06</v>
      </c>
      <c r="L425" s="3">
        <f t="shared" si="76"/>
        <v>86400</v>
      </c>
      <c r="M425" s="3">
        <v>500</v>
      </c>
      <c r="N425" s="4">
        <v>50</v>
      </c>
      <c r="R425" s="21">
        <v>1000</v>
      </c>
      <c r="S425" s="21">
        <v>0.001</v>
      </c>
      <c r="T425" s="21">
        <v>0.6</v>
      </c>
      <c r="U425" s="21">
        <v>10</v>
      </c>
      <c r="V425" s="21">
        <v>1</v>
      </c>
      <c r="W425" s="21">
        <v>10</v>
      </c>
      <c r="X425" s="21">
        <v>1.5</v>
      </c>
      <c r="Y425" s="21">
        <v>1.9290123456790124E-06</v>
      </c>
      <c r="Z425" s="21">
        <v>86400</v>
      </c>
      <c r="AA425" s="21">
        <v>150</v>
      </c>
      <c r="AB425" s="21">
        <v>0</v>
      </c>
      <c r="AC425" s="21">
        <v>0.000606124013583194</v>
      </c>
    </row>
    <row r="426" spans="1:29" ht="12.75">
      <c r="A426" s="146">
        <f t="shared" si="77"/>
        <v>47</v>
      </c>
      <c r="B426" s="154"/>
      <c r="C426" s="154"/>
      <c r="D426" s="52">
        <f t="shared" si="78"/>
        <v>1000</v>
      </c>
      <c r="E426" s="52">
        <f t="shared" si="71"/>
        <v>0.001</v>
      </c>
      <c r="F426" s="52">
        <f t="shared" si="72"/>
        <v>0.6</v>
      </c>
      <c r="G426" s="52">
        <f t="shared" si="79"/>
        <v>7</v>
      </c>
      <c r="H426" s="3">
        <f t="shared" si="73"/>
        <v>0.7</v>
      </c>
      <c r="I426" s="52">
        <f t="shared" si="74"/>
        <v>10</v>
      </c>
      <c r="J426" s="52">
        <f t="shared" si="80"/>
        <v>1.5</v>
      </c>
      <c r="K426" s="52">
        <f t="shared" si="75"/>
        <v>1.9290123456790124E-06</v>
      </c>
      <c r="L426" s="3">
        <f t="shared" si="76"/>
        <v>86400</v>
      </c>
      <c r="M426" s="3">
        <v>500</v>
      </c>
      <c r="N426" s="4">
        <v>50</v>
      </c>
      <c r="R426" s="21">
        <v>1000</v>
      </c>
      <c r="S426" s="21">
        <v>0.001</v>
      </c>
      <c r="T426" s="21">
        <v>0.6</v>
      </c>
      <c r="U426" s="21">
        <v>10</v>
      </c>
      <c r="V426" s="21">
        <v>1</v>
      </c>
      <c r="W426" s="21">
        <v>10</v>
      </c>
      <c r="X426" s="21">
        <v>1.5</v>
      </c>
      <c r="Y426" s="21">
        <v>1.9290123456790124E-06</v>
      </c>
      <c r="Z426" s="21">
        <v>86400</v>
      </c>
      <c r="AA426" s="21">
        <v>150</v>
      </c>
      <c r="AB426" s="21">
        <v>25</v>
      </c>
      <c r="AC426" s="21">
        <v>4.0221874800606425E-05</v>
      </c>
    </row>
    <row r="427" spans="1:29" ht="12.75">
      <c r="A427" s="146">
        <f t="shared" si="77"/>
        <v>48</v>
      </c>
      <c r="B427" s="154"/>
      <c r="C427" s="154"/>
      <c r="D427" s="52">
        <f t="shared" si="78"/>
        <v>1000</v>
      </c>
      <c r="E427" s="52">
        <f t="shared" si="71"/>
        <v>0.001</v>
      </c>
      <c r="F427" s="52">
        <f t="shared" si="72"/>
        <v>0.6</v>
      </c>
      <c r="G427" s="52">
        <f t="shared" si="79"/>
        <v>8</v>
      </c>
      <c r="H427" s="3">
        <f t="shared" si="73"/>
        <v>0.8</v>
      </c>
      <c r="I427" s="52">
        <f t="shared" si="74"/>
        <v>10</v>
      </c>
      <c r="J427" s="52">
        <f t="shared" si="80"/>
        <v>2</v>
      </c>
      <c r="K427" s="52">
        <f t="shared" si="75"/>
        <v>1.9290123456790124E-06</v>
      </c>
      <c r="L427" s="3">
        <f t="shared" si="76"/>
        <v>86400</v>
      </c>
      <c r="M427" s="3">
        <v>500</v>
      </c>
      <c r="N427" s="4">
        <v>50</v>
      </c>
      <c r="R427" s="21">
        <v>1000</v>
      </c>
      <c r="S427" s="21">
        <v>0.001</v>
      </c>
      <c r="T427" s="21">
        <v>0.6</v>
      </c>
      <c r="U427" s="21">
        <v>10</v>
      </c>
      <c r="V427" s="21">
        <v>1</v>
      </c>
      <c r="W427" s="21">
        <v>10</v>
      </c>
      <c r="X427" s="21">
        <v>1.5</v>
      </c>
      <c r="Y427" s="21">
        <v>1.9290123456790124E-06</v>
      </c>
      <c r="Z427" s="21">
        <v>86400</v>
      </c>
      <c r="AA427" s="21">
        <v>150</v>
      </c>
      <c r="AB427" s="21">
        <v>50</v>
      </c>
      <c r="AC427" s="21">
        <v>1.175343387466159E-08</v>
      </c>
    </row>
    <row r="428" spans="1:29" ht="12.75">
      <c r="A428" s="146">
        <f t="shared" si="77"/>
        <v>49</v>
      </c>
      <c r="B428" s="147"/>
      <c r="C428" s="147"/>
      <c r="D428" s="52">
        <f t="shared" si="78"/>
        <v>1000</v>
      </c>
      <c r="E428" s="52">
        <f t="shared" si="71"/>
        <v>0.001</v>
      </c>
      <c r="F428" s="52">
        <f t="shared" si="72"/>
        <v>0.6</v>
      </c>
      <c r="G428" s="52">
        <f t="shared" si="79"/>
        <v>9</v>
      </c>
      <c r="H428" s="3">
        <f t="shared" si="73"/>
        <v>0.9</v>
      </c>
      <c r="I428" s="52">
        <f t="shared" si="74"/>
        <v>10</v>
      </c>
      <c r="J428" s="52">
        <v>1</v>
      </c>
      <c r="K428" s="52">
        <f t="shared" si="75"/>
        <v>1.9290123456790124E-06</v>
      </c>
      <c r="L428" s="3">
        <f t="shared" si="76"/>
        <v>86400</v>
      </c>
      <c r="M428" s="3">
        <v>500</v>
      </c>
      <c r="N428" s="4">
        <v>50</v>
      </c>
      <c r="R428" s="21">
        <v>1000</v>
      </c>
      <c r="S428" s="21">
        <v>0.001</v>
      </c>
      <c r="T428" s="21">
        <v>0.6</v>
      </c>
      <c r="U428" s="21">
        <v>10</v>
      </c>
      <c r="V428" s="21">
        <v>1</v>
      </c>
      <c r="W428" s="21">
        <v>10</v>
      </c>
      <c r="X428" s="21">
        <v>1.5</v>
      </c>
      <c r="Y428" s="21">
        <v>1.9290123456790124E-06</v>
      </c>
      <c r="Z428" s="21">
        <v>86400</v>
      </c>
      <c r="AA428" s="21">
        <v>175</v>
      </c>
      <c r="AB428" s="21">
        <v>-50</v>
      </c>
      <c r="AC428" s="21">
        <v>1.2064350220965395E-09</v>
      </c>
    </row>
    <row r="429" spans="1:29" ht="12.75">
      <c r="A429" s="146">
        <f t="shared" si="77"/>
        <v>50</v>
      </c>
      <c r="B429" s="147"/>
      <c r="C429" s="147"/>
      <c r="D429" s="52">
        <f t="shared" si="78"/>
        <v>1000</v>
      </c>
      <c r="E429" s="52">
        <f t="shared" si="71"/>
        <v>0.001</v>
      </c>
      <c r="F429" s="52">
        <f t="shared" si="72"/>
        <v>0.6</v>
      </c>
      <c r="G429" s="52">
        <f t="shared" si="79"/>
        <v>10</v>
      </c>
      <c r="H429" s="3">
        <f t="shared" si="73"/>
        <v>1</v>
      </c>
      <c r="I429" s="52">
        <f t="shared" si="74"/>
        <v>10</v>
      </c>
      <c r="J429" s="52">
        <f t="shared" si="80"/>
        <v>1.5</v>
      </c>
      <c r="K429" s="52">
        <f t="shared" si="75"/>
        <v>1.9290123456790124E-06</v>
      </c>
      <c r="L429" s="3">
        <f t="shared" si="76"/>
        <v>86400</v>
      </c>
      <c r="M429" s="3">
        <v>500</v>
      </c>
      <c r="N429" s="4">
        <v>50</v>
      </c>
      <c r="R429" s="21">
        <v>1000</v>
      </c>
      <c r="S429" s="21">
        <v>0.001</v>
      </c>
      <c r="T429" s="21">
        <v>0.6</v>
      </c>
      <c r="U429" s="21">
        <v>10</v>
      </c>
      <c r="V429" s="21">
        <v>1</v>
      </c>
      <c r="W429" s="21">
        <v>10</v>
      </c>
      <c r="X429" s="21">
        <v>1.5</v>
      </c>
      <c r="Y429" s="21">
        <v>1.9290123456790124E-06</v>
      </c>
      <c r="Z429" s="21">
        <v>86400</v>
      </c>
      <c r="AA429" s="21">
        <v>175</v>
      </c>
      <c r="AB429" s="21">
        <v>-25</v>
      </c>
      <c r="AC429" s="21">
        <v>4.128587349986776E-06</v>
      </c>
    </row>
    <row r="430" spans="1:29" ht="12.75">
      <c r="A430" s="146"/>
      <c r="B430" s="147"/>
      <c r="C430" s="147"/>
      <c r="D430" s="52">
        <f t="shared" si="78"/>
        <v>1000</v>
      </c>
      <c r="E430" s="52">
        <f t="shared" si="71"/>
        <v>0.001</v>
      </c>
      <c r="F430" s="52">
        <f t="shared" si="72"/>
        <v>0.6</v>
      </c>
      <c r="G430" s="52">
        <f t="shared" si="79"/>
        <v>11</v>
      </c>
      <c r="H430" s="3">
        <f t="shared" si="73"/>
        <v>1.1</v>
      </c>
      <c r="I430" s="52">
        <f t="shared" si="74"/>
        <v>10</v>
      </c>
      <c r="J430" s="52">
        <f t="shared" si="80"/>
        <v>2</v>
      </c>
      <c r="K430" s="52">
        <f t="shared" si="75"/>
        <v>1.9290123456790124E-06</v>
      </c>
      <c r="L430" s="3">
        <f t="shared" si="76"/>
        <v>86400</v>
      </c>
      <c r="M430" s="3">
        <v>500</v>
      </c>
      <c r="N430" s="4">
        <v>50</v>
      </c>
      <c r="R430" s="21">
        <v>1000</v>
      </c>
      <c r="S430" s="21">
        <v>0.001</v>
      </c>
      <c r="T430" s="21">
        <v>0.6</v>
      </c>
      <c r="U430" s="21">
        <v>10</v>
      </c>
      <c r="V430" s="21">
        <v>1</v>
      </c>
      <c r="W430" s="21">
        <v>10</v>
      </c>
      <c r="X430" s="21">
        <v>1.5</v>
      </c>
      <c r="Y430" s="21">
        <v>1.9290123456790124E-06</v>
      </c>
      <c r="Z430" s="21">
        <v>86400</v>
      </c>
      <c r="AA430" s="21">
        <v>175</v>
      </c>
      <c r="AB430" s="21">
        <v>0</v>
      </c>
      <c r="AC430" s="21">
        <v>6.221579544484733E-05</v>
      </c>
    </row>
    <row r="431" spans="1:29" ht="12.75">
      <c r="A431" s="146"/>
      <c r="B431" s="147"/>
      <c r="C431" s="147"/>
      <c r="D431" s="52">
        <f t="shared" si="78"/>
        <v>1000</v>
      </c>
      <c r="E431" s="52">
        <f t="shared" si="71"/>
        <v>0.001</v>
      </c>
      <c r="F431" s="52">
        <f t="shared" si="72"/>
        <v>0.6</v>
      </c>
      <c r="G431" s="52">
        <f t="shared" si="79"/>
        <v>12</v>
      </c>
      <c r="H431" s="3">
        <f t="shared" si="73"/>
        <v>1.2</v>
      </c>
      <c r="I431" s="52">
        <f t="shared" si="74"/>
        <v>10</v>
      </c>
      <c r="J431" s="52">
        <v>1</v>
      </c>
      <c r="K431" s="52">
        <f t="shared" si="75"/>
        <v>1.9290123456790124E-06</v>
      </c>
      <c r="L431" s="3">
        <f t="shared" si="76"/>
        <v>86400</v>
      </c>
      <c r="M431" s="3">
        <v>500</v>
      </c>
      <c r="N431" s="4">
        <v>50</v>
      </c>
      <c r="R431" s="21">
        <v>1000</v>
      </c>
      <c r="S431" s="21">
        <v>0.001</v>
      </c>
      <c r="T431" s="21">
        <v>0.6</v>
      </c>
      <c r="U431" s="21">
        <v>10</v>
      </c>
      <c r="V431" s="21">
        <v>1</v>
      </c>
      <c r="W431" s="21">
        <v>10</v>
      </c>
      <c r="X431" s="21">
        <v>1.5</v>
      </c>
      <c r="Y431" s="21">
        <v>1.9290123456790124E-06</v>
      </c>
      <c r="Z431" s="21">
        <v>86400</v>
      </c>
      <c r="AA431" s="21">
        <v>175</v>
      </c>
      <c r="AB431" s="21">
        <v>25</v>
      </c>
      <c r="AC431" s="21">
        <v>4.128587349986776E-06</v>
      </c>
    </row>
    <row r="432" spans="1:29" ht="12.75">
      <c r="A432" s="146"/>
      <c r="B432" s="147"/>
      <c r="C432" s="147"/>
      <c r="D432" s="52">
        <f t="shared" si="78"/>
        <v>1000</v>
      </c>
      <c r="E432" s="52">
        <f t="shared" si="71"/>
        <v>0.001</v>
      </c>
      <c r="F432" s="52">
        <f t="shared" si="72"/>
        <v>0.6</v>
      </c>
      <c r="G432" s="52">
        <f t="shared" si="79"/>
        <v>13</v>
      </c>
      <c r="H432" s="3">
        <f t="shared" si="73"/>
        <v>1.3</v>
      </c>
      <c r="I432" s="52">
        <f t="shared" si="74"/>
        <v>10</v>
      </c>
      <c r="J432" s="52">
        <f t="shared" si="80"/>
        <v>1.5</v>
      </c>
      <c r="K432" s="52">
        <f t="shared" si="75"/>
        <v>1.9290123456790124E-06</v>
      </c>
      <c r="L432" s="3">
        <f t="shared" si="76"/>
        <v>86400</v>
      </c>
      <c r="M432" s="3">
        <v>500</v>
      </c>
      <c r="N432" s="4">
        <v>50</v>
      </c>
      <c r="R432" s="21">
        <v>1000</v>
      </c>
      <c r="S432" s="21">
        <v>0.001</v>
      </c>
      <c r="T432" s="21">
        <v>0.6</v>
      </c>
      <c r="U432" s="21">
        <v>10</v>
      </c>
      <c r="V432" s="21">
        <v>1</v>
      </c>
      <c r="W432" s="21">
        <v>10</v>
      </c>
      <c r="X432" s="21">
        <v>1.5</v>
      </c>
      <c r="Y432" s="21">
        <v>1.9290123456790124E-06</v>
      </c>
      <c r="Z432" s="21">
        <v>86400</v>
      </c>
      <c r="AA432" s="21">
        <v>175</v>
      </c>
      <c r="AB432" s="21">
        <v>50</v>
      </c>
      <c r="AC432" s="21">
        <v>1.2064350220965395E-09</v>
      </c>
    </row>
    <row r="433" spans="1:29" ht="12.75">
      <c r="A433" s="146"/>
      <c r="B433" s="147"/>
      <c r="C433" s="147"/>
      <c r="D433" s="52">
        <f t="shared" si="78"/>
        <v>1000</v>
      </c>
      <c r="E433" s="52">
        <f t="shared" si="71"/>
        <v>0.001</v>
      </c>
      <c r="F433" s="52">
        <f t="shared" si="72"/>
        <v>0.6</v>
      </c>
      <c r="G433" s="52">
        <f t="shared" si="79"/>
        <v>14</v>
      </c>
      <c r="H433" s="3">
        <f t="shared" si="73"/>
        <v>1.4</v>
      </c>
      <c r="I433" s="52">
        <f t="shared" si="74"/>
        <v>10</v>
      </c>
      <c r="J433" s="52">
        <f t="shared" si="80"/>
        <v>2</v>
      </c>
      <c r="K433" s="52">
        <f t="shared" si="75"/>
        <v>1.9290123456790124E-06</v>
      </c>
      <c r="L433" s="3">
        <f t="shared" si="76"/>
        <v>86400</v>
      </c>
      <c r="M433" s="3">
        <v>500</v>
      </c>
      <c r="N433" s="4">
        <v>50</v>
      </c>
      <c r="R433" s="21">
        <v>1000</v>
      </c>
      <c r="S433" s="21">
        <v>0.001</v>
      </c>
      <c r="T433" s="21">
        <v>0.6</v>
      </c>
      <c r="U433" s="21">
        <v>10</v>
      </c>
      <c r="V433" s="21">
        <v>1</v>
      </c>
      <c r="W433" s="21">
        <v>10</v>
      </c>
      <c r="X433" s="21">
        <v>1.5</v>
      </c>
      <c r="Y433" s="21">
        <v>1.9290123456790124E-06</v>
      </c>
      <c r="Z433" s="21">
        <v>86400</v>
      </c>
      <c r="AA433" s="21">
        <v>200</v>
      </c>
      <c r="AB433" s="21">
        <v>-50</v>
      </c>
      <c r="AC433" s="21">
        <v>7.198189365799261E-11</v>
      </c>
    </row>
    <row r="434" spans="1:29" ht="12.75">
      <c r="A434" s="146"/>
      <c r="B434" s="147"/>
      <c r="C434" s="147"/>
      <c r="D434" s="52">
        <f t="shared" si="78"/>
        <v>1000</v>
      </c>
      <c r="E434" s="52">
        <f t="shared" si="71"/>
        <v>0.001</v>
      </c>
      <c r="F434" s="52">
        <f t="shared" si="72"/>
        <v>0.6</v>
      </c>
      <c r="G434" s="52">
        <f t="shared" si="79"/>
        <v>15</v>
      </c>
      <c r="H434" s="3">
        <f t="shared" si="73"/>
        <v>1.5</v>
      </c>
      <c r="I434" s="52">
        <f t="shared" si="74"/>
        <v>10</v>
      </c>
      <c r="J434" s="52">
        <v>1</v>
      </c>
      <c r="K434" s="52">
        <f t="shared" si="75"/>
        <v>1.9290123456790124E-06</v>
      </c>
      <c r="L434" s="3">
        <f t="shared" si="76"/>
        <v>86400</v>
      </c>
      <c r="M434" s="3">
        <v>500</v>
      </c>
      <c r="N434" s="4">
        <v>50</v>
      </c>
      <c r="R434" s="21">
        <v>1000</v>
      </c>
      <c r="S434" s="21">
        <v>0.001</v>
      </c>
      <c r="T434" s="21">
        <v>0.6</v>
      </c>
      <c r="U434" s="21">
        <v>10</v>
      </c>
      <c r="V434" s="21">
        <v>1</v>
      </c>
      <c r="W434" s="21">
        <v>10</v>
      </c>
      <c r="X434" s="21">
        <v>1.5</v>
      </c>
      <c r="Y434" s="21">
        <v>1.9290123456790124E-06</v>
      </c>
      <c r="Z434" s="21">
        <v>86400</v>
      </c>
      <c r="AA434" s="21">
        <v>200</v>
      </c>
      <c r="AB434" s="21">
        <v>-25</v>
      </c>
      <c r="AC434" s="21">
        <v>2.4633198650685415E-07</v>
      </c>
    </row>
    <row r="435" spans="1:29" ht="12.75">
      <c r="A435" s="146"/>
      <c r="B435" s="147"/>
      <c r="C435" s="147"/>
      <c r="D435" s="52">
        <f t="shared" si="78"/>
        <v>1000</v>
      </c>
      <c r="E435" s="52">
        <f t="shared" si="71"/>
        <v>0.001</v>
      </c>
      <c r="F435" s="52">
        <f t="shared" si="72"/>
        <v>0.6</v>
      </c>
      <c r="G435" s="52">
        <v>5</v>
      </c>
      <c r="H435" s="3">
        <f t="shared" si="73"/>
        <v>0.5</v>
      </c>
      <c r="I435" s="52">
        <f t="shared" si="74"/>
        <v>10</v>
      </c>
      <c r="J435" s="52">
        <f t="shared" si="80"/>
        <v>1.5</v>
      </c>
      <c r="K435" s="52">
        <f t="shared" si="75"/>
        <v>1.9290123456790124E-06</v>
      </c>
      <c r="L435" s="3">
        <f t="shared" si="76"/>
        <v>86400</v>
      </c>
      <c r="M435" s="3">
        <v>500</v>
      </c>
      <c r="N435" s="4">
        <v>50</v>
      </c>
      <c r="R435" s="21">
        <v>1000</v>
      </c>
      <c r="S435" s="21">
        <v>0.001</v>
      </c>
      <c r="T435" s="21">
        <v>0.6</v>
      </c>
      <c r="U435" s="21">
        <v>10</v>
      </c>
      <c r="V435" s="21">
        <v>1</v>
      </c>
      <c r="W435" s="21">
        <v>10</v>
      </c>
      <c r="X435" s="21">
        <v>1.5</v>
      </c>
      <c r="Y435" s="21">
        <v>1.9290123456790124E-06</v>
      </c>
      <c r="Z435" s="21">
        <v>86400</v>
      </c>
      <c r="AA435" s="21">
        <v>200</v>
      </c>
      <c r="AB435" s="21">
        <v>0</v>
      </c>
      <c r="AC435" s="21">
        <v>3.712102756910885E-06</v>
      </c>
    </row>
    <row r="436" spans="1:29" ht="12.75">
      <c r="A436" s="146"/>
      <c r="B436" s="147"/>
      <c r="C436" s="147"/>
      <c r="D436" s="52">
        <f t="shared" si="78"/>
        <v>1000</v>
      </c>
      <c r="E436" s="52">
        <f t="shared" si="71"/>
        <v>0.001</v>
      </c>
      <c r="F436" s="52">
        <f t="shared" si="72"/>
        <v>0.6</v>
      </c>
      <c r="G436" s="52">
        <f t="shared" si="79"/>
        <v>6</v>
      </c>
      <c r="H436" s="3">
        <f t="shared" si="73"/>
        <v>0.6</v>
      </c>
      <c r="I436" s="52">
        <f t="shared" si="74"/>
        <v>10</v>
      </c>
      <c r="J436" s="52">
        <f t="shared" si="80"/>
        <v>2</v>
      </c>
      <c r="K436" s="52">
        <f t="shared" si="75"/>
        <v>1.9290123456790124E-06</v>
      </c>
      <c r="L436" s="3">
        <f t="shared" si="76"/>
        <v>86400</v>
      </c>
      <c r="M436" s="3">
        <v>500</v>
      </c>
      <c r="N436" s="4">
        <v>50</v>
      </c>
      <c r="R436" s="21">
        <v>1000</v>
      </c>
      <c r="S436" s="21">
        <v>0.001</v>
      </c>
      <c r="T436" s="21">
        <v>0.6</v>
      </c>
      <c r="U436" s="21">
        <v>10</v>
      </c>
      <c r="V436" s="21">
        <v>1</v>
      </c>
      <c r="W436" s="21">
        <v>10</v>
      </c>
      <c r="X436" s="21">
        <v>1.5</v>
      </c>
      <c r="Y436" s="21">
        <v>1.9290123456790124E-06</v>
      </c>
      <c r="Z436" s="21">
        <v>86400</v>
      </c>
      <c r="AA436" s="21">
        <v>200</v>
      </c>
      <c r="AB436" s="21">
        <v>25</v>
      </c>
      <c r="AC436" s="21">
        <v>2.4633198650685415E-07</v>
      </c>
    </row>
    <row r="437" spans="1:29" ht="12.75">
      <c r="A437" s="146"/>
      <c r="B437" s="147"/>
      <c r="C437" s="147"/>
      <c r="D437" s="52">
        <f t="shared" si="78"/>
        <v>1000</v>
      </c>
      <c r="E437" s="52">
        <f t="shared" si="71"/>
        <v>0.001</v>
      </c>
      <c r="F437" s="52">
        <f t="shared" si="72"/>
        <v>0.6</v>
      </c>
      <c r="G437" s="52">
        <f t="shared" si="79"/>
        <v>7</v>
      </c>
      <c r="H437" s="3">
        <f t="shared" si="73"/>
        <v>0.7</v>
      </c>
      <c r="I437" s="52">
        <f t="shared" si="74"/>
        <v>10</v>
      </c>
      <c r="J437" s="52">
        <v>1</v>
      </c>
      <c r="K437" s="52">
        <f t="shared" si="75"/>
        <v>1.9290123456790124E-06</v>
      </c>
      <c r="L437" s="3">
        <f t="shared" si="76"/>
        <v>86400</v>
      </c>
      <c r="M437" s="3">
        <v>500</v>
      </c>
      <c r="N437" s="4">
        <v>50</v>
      </c>
      <c r="R437" s="21">
        <v>1000</v>
      </c>
      <c r="S437" s="21">
        <v>0.001</v>
      </c>
      <c r="T437" s="21">
        <v>0.6</v>
      </c>
      <c r="U437" s="21">
        <v>10</v>
      </c>
      <c r="V437" s="21">
        <v>1</v>
      </c>
      <c r="W437" s="21">
        <v>10</v>
      </c>
      <c r="X437" s="21">
        <v>1.5</v>
      </c>
      <c r="Y437" s="21">
        <v>1.9290123456790124E-06</v>
      </c>
      <c r="Z437" s="21">
        <v>86400</v>
      </c>
      <c r="AA437" s="21">
        <v>200</v>
      </c>
      <c r="AB437" s="21">
        <v>50</v>
      </c>
      <c r="AC437" s="21">
        <v>7.198189365799261E-11</v>
      </c>
    </row>
    <row r="438" spans="1:29" ht="12.75">
      <c r="A438" s="146"/>
      <c r="B438" s="147"/>
      <c r="C438" s="147"/>
      <c r="D438" s="52">
        <f t="shared" si="78"/>
        <v>1000</v>
      </c>
      <c r="E438" s="52">
        <f t="shared" si="71"/>
        <v>0.001</v>
      </c>
      <c r="F438" s="52">
        <f t="shared" si="72"/>
        <v>0.6</v>
      </c>
      <c r="G438" s="52">
        <f t="shared" si="79"/>
        <v>8</v>
      </c>
      <c r="H438" s="3">
        <f t="shared" si="73"/>
        <v>0.8</v>
      </c>
      <c r="I438" s="52">
        <f t="shared" si="74"/>
        <v>10</v>
      </c>
      <c r="J438" s="52">
        <f t="shared" si="80"/>
        <v>1.5</v>
      </c>
      <c r="K438" s="52">
        <f t="shared" si="75"/>
        <v>1.9290123456790124E-06</v>
      </c>
      <c r="L438" s="3">
        <f t="shared" si="76"/>
        <v>86400</v>
      </c>
      <c r="M438" s="3">
        <v>500</v>
      </c>
      <c r="N438" s="4">
        <v>50</v>
      </c>
      <c r="R438" s="21">
        <v>1000</v>
      </c>
      <c r="S438" s="21">
        <v>0.001</v>
      </c>
      <c r="T438" s="21">
        <v>0.6</v>
      </c>
      <c r="U438" s="21">
        <v>10</v>
      </c>
      <c r="V438" s="21">
        <v>1</v>
      </c>
      <c r="W438" s="21">
        <v>10</v>
      </c>
      <c r="X438" s="21">
        <v>1.5</v>
      </c>
      <c r="Y438" s="21">
        <v>1.9290123456790124E-06</v>
      </c>
      <c r="Z438" s="21">
        <v>86400</v>
      </c>
      <c r="AA438" s="21">
        <v>225</v>
      </c>
      <c r="AB438" s="21">
        <v>-50</v>
      </c>
      <c r="AC438" s="21">
        <v>2.496449372918035E-12</v>
      </c>
    </row>
    <row r="439" spans="1:29" ht="13.5" thickBot="1">
      <c r="A439" s="155"/>
      <c r="B439" s="156"/>
      <c r="C439" s="156"/>
      <c r="D439" s="53">
        <f t="shared" si="78"/>
        <v>1000</v>
      </c>
      <c r="E439" s="53">
        <f t="shared" si="71"/>
        <v>0.001</v>
      </c>
      <c r="F439" s="53">
        <f t="shared" si="72"/>
        <v>0.6</v>
      </c>
      <c r="G439" s="53">
        <f>G438+1</f>
        <v>9</v>
      </c>
      <c r="H439" s="5">
        <f t="shared" si="73"/>
        <v>0.9</v>
      </c>
      <c r="I439" s="53">
        <f t="shared" si="74"/>
        <v>10</v>
      </c>
      <c r="J439" s="53">
        <f t="shared" si="80"/>
        <v>2</v>
      </c>
      <c r="K439" s="53">
        <f t="shared" si="75"/>
        <v>1.9290123456790124E-06</v>
      </c>
      <c r="L439" s="5">
        <f t="shared" si="76"/>
        <v>86400</v>
      </c>
      <c r="M439" s="5">
        <v>500</v>
      </c>
      <c r="N439" s="6">
        <v>50</v>
      </c>
      <c r="R439" s="21">
        <v>1000</v>
      </c>
      <c r="S439" s="21">
        <v>0.001</v>
      </c>
      <c r="T439" s="21">
        <v>0.6</v>
      </c>
      <c r="U439" s="21">
        <v>10</v>
      </c>
      <c r="V439" s="21">
        <v>1</v>
      </c>
      <c r="W439" s="21">
        <v>10</v>
      </c>
      <c r="X439" s="21">
        <v>1.5</v>
      </c>
      <c r="Y439" s="21">
        <v>1.9290123456790124E-06</v>
      </c>
      <c r="Z439" s="21">
        <v>86400</v>
      </c>
      <c r="AA439" s="21">
        <v>225</v>
      </c>
      <c r="AB439" s="21">
        <v>-25</v>
      </c>
      <c r="AC439" s="21">
        <v>8.543194711805277E-09</v>
      </c>
    </row>
    <row r="440" spans="18:29" ht="12.75">
      <c r="R440" s="21">
        <v>1000</v>
      </c>
      <c r="S440" s="21">
        <v>0.001</v>
      </c>
      <c r="T440" s="21">
        <v>0.6</v>
      </c>
      <c r="U440" s="21">
        <v>10</v>
      </c>
      <c r="V440" s="21">
        <v>1</v>
      </c>
      <c r="W440" s="21">
        <v>10</v>
      </c>
      <c r="X440" s="21">
        <v>1.5</v>
      </c>
      <c r="Y440" s="21">
        <v>1.9290123456790124E-06</v>
      </c>
      <c r="Z440" s="21">
        <v>86400</v>
      </c>
      <c r="AA440" s="21">
        <v>225</v>
      </c>
      <c r="AB440" s="21">
        <v>0</v>
      </c>
      <c r="AC440" s="21">
        <v>1.2874177280925895E-07</v>
      </c>
    </row>
    <row r="441" spans="18:29" ht="12.75">
      <c r="R441" s="21">
        <v>1000</v>
      </c>
      <c r="S441" s="21">
        <v>0.001</v>
      </c>
      <c r="T441" s="21">
        <v>0.6</v>
      </c>
      <c r="U441" s="21">
        <v>10</v>
      </c>
      <c r="V441" s="21">
        <v>1</v>
      </c>
      <c r="W441" s="21">
        <v>10</v>
      </c>
      <c r="X441" s="21">
        <v>1.5</v>
      </c>
      <c r="Y441" s="21">
        <v>1.9290123456790124E-06</v>
      </c>
      <c r="Z441" s="21">
        <v>86400</v>
      </c>
      <c r="AA441" s="21">
        <v>225</v>
      </c>
      <c r="AB441" s="21">
        <v>25</v>
      </c>
      <c r="AC441" s="21">
        <v>8.543194711805277E-09</v>
      </c>
    </row>
    <row r="442" spans="18:29" ht="12.75">
      <c r="R442" s="21">
        <v>1000</v>
      </c>
      <c r="S442" s="21">
        <v>0.001</v>
      </c>
      <c r="T442" s="21">
        <v>0.6</v>
      </c>
      <c r="U442" s="21">
        <v>10</v>
      </c>
      <c r="V442" s="21">
        <v>1</v>
      </c>
      <c r="W442" s="21">
        <v>10</v>
      </c>
      <c r="X442" s="21">
        <v>1.5</v>
      </c>
      <c r="Y442" s="21">
        <v>1.9290123456790124E-06</v>
      </c>
      <c r="Z442" s="21">
        <v>86400</v>
      </c>
      <c r="AA442" s="21">
        <v>225</v>
      </c>
      <c r="AB442" s="21">
        <v>50</v>
      </c>
      <c r="AC442" s="21">
        <v>2.496449372918035E-12</v>
      </c>
    </row>
    <row r="443" spans="18:29" ht="12.75">
      <c r="R443" s="21">
        <v>1000</v>
      </c>
      <c r="S443" s="21">
        <v>0.001</v>
      </c>
      <c r="T443" s="21">
        <v>0.6</v>
      </c>
      <c r="U443" s="21">
        <v>10</v>
      </c>
      <c r="V443" s="21">
        <v>1</v>
      </c>
      <c r="W443" s="21">
        <v>10</v>
      </c>
      <c r="X443" s="21">
        <v>1.5</v>
      </c>
      <c r="Y443" s="21">
        <v>1.9290123456790124E-06</v>
      </c>
      <c r="Z443" s="21">
        <v>86400</v>
      </c>
      <c r="AA443" s="21">
        <v>250</v>
      </c>
      <c r="AB443" s="21">
        <v>-50</v>
      </c>
      <c r="AC443" s="21">
        <v>5.032715988837656E-14</v>
      </c>
    </row>
    <row r="444" spans="18:29" ht="12.75">
      <c r="R444" s="21">
        <v>1000</v>
      </c>
      <c r="S444" s="21">
        <v>0.001</v>
      </c>
      <c r="T444" s="21">
        <v>0.6</v>
      </c>
      <c r="U444" s="21">
        <v>10</v>
      </c>
      <c r="V444" s="21">
        <v>1</v>
      </c>
      <c r="W444" s="21">
        <v>10</v>
      </c>
      <c r="X444" s="21">
        <v>1.5</v>
      </c>
      <c r="Y444" s="21">
        <v>1.9290123456790124E-06</v>
      </c>
      <c r="Z444" s="21">
        <v>86400</v>
      </c>
      <c r="AA444" s="21">
        <v>250</v>
      </c>
      <c r="AB444" s="21">
        <v>-25</v>
      </c>
      <c r="AC444" s="21">
        <v>1.722264953108153E-10</v>
      </c>
    </row>
    <row r="445" spans="18:29" ht="12.75">
      <c r="R445" s="21">
        <v>1000</v>
      </c>
      <c r="S445" s="21">
        <v>0.001</v>
      </c>
      <c r="T445" s="21">
        <v>0.6</v>
      </c>
      <c r="U445" s="21">
        <v>10</v>
      </c>
      <c r="V445" s="21">
        <v>1</v>
      </c>
      <c r="W445" s="21">
        <v>10</v>
      </c>
      <c r="X445" s="21">
        <v>1.5</v>
      </c>
      <c r="Y445" s="21">
        <v>1.9290123456790124E-06</v>
      </c>
      <c r="Z445" s="21">
        <v>86400</v>
      </c>
      <c r="AA445" s="21">
        <v>250</v>
      </c>
      <c r="AB445" s="21">
        <v>0</v>
      </c>
      <c r="AC445" s="21">
        <v>2.5953691890459706E-09</v>
      </c>
    </row>
    <row r="446" spans="18:29" ht="12.75">
      <c r="R446" s="21">
        <v>1000</v>
      </c>
      <c r="S446" s="21">
        <v>0.001</v>
      </c>
      <c r="T446" s="21">
        <v>0.6</v>
      </c>
      <c r="U446" s="21">
        <v>10</v>
      </c>
      <c r="V446" s="21">
        <v>1</v>
      </c>
      <c r="W446" s="21">
        <v>10</v>
      </c>
      <c r="X446" s="21">
        <v>1.5</v>
      </c>
      <c r="Y446" s="21">
        <v>1.9290123456790124E-06</v>
      </c>
      <c r="Z446" s="21">
        <v>86400</v>
      </c>
      <c r="AA446" s="21">
        <v>250</v>
      </c>
      <c r="AB446" s="21">
        <v>25</v>
      </c>
      <c r="AC446" s="21">
        <v>1.722264953108153E-10</v>
      </c>
    </row>
    <row r="447" spans="18:29" ht="12.75">
      <c r="R447" s="21">
        <v>1000</v>
      </c>
      <c r="S447" s="21">
        <v>0.001</v>
      </c>
      <c r="T447" s="21">
        <v>0.6</v>
      </c>
      <c r="U447" s="21">
        <v>10</v>
      </c>
      <c r="V447" s="21">
        <v>1</v>
      </c>
      <c r="W447" s="21">
        <v>10</v>
      </c>
      <c r="X447" s="21">
        <v>1.5</v>
      </c>
      <c r="Y447" s="21">
        <v>1.9290123456790124E-06</v>
      </c>
      <c r="Z447" s="21">
        <v>86400</v>
      </c>
      <c r="AA447" s="21">
        <v>250</v>
      </c>
      <c r="AB447" s="21">
        <v>50</v>
      </c>
      <c r="AC447" s="21">
        <v>5.032715988837656E-14</v>
      </c>
    </row>
    <row r="448" spans="18:29" ht="12.75">
      <c r="R448" s="21">
        <v>1000</v>
      </c>
      <c r="S448" s="21">
        <v>0.001</v>
      </c>
      <c r="T448" s="21">
        <v>0.6</v>
      </c>
      <c r="U448" s="21">
        <v>10</v>
      </c>
      <c r="V448" s="21">
        <v>1</v>
      </c>
      <c r="W448" s="21">
        <v>10</v>
      </c>
      <c r="X448" s="21">
        <v>1.5</v>
      </c>
      <c r="Y448" s="21">
        <v>1.9290123456790124E-06</v>
      </c>
      <c r="Z448" s="21">
        <v>86400</v>
      </c>
      <c r="AA448" s="21">
        <v>275</v>
      </c>
      <c r="AB448" s="21">
        <v>-50</v>
      </c>
      <c r="AC448" s="21">
        <v>5.897422547233066E-16</v>
      </c>
    </row>
    <row r="449" spans="18:29" ht="12.75">
      <c r="R449" s="21">
        <v>1000</v>
      </c>
      <c r="S449" s="21">
        <v>0.001</v>
      </c>
      <c r="T449" s="21">
        <v>0.6</v>
      </c>
      <c r="U449" s="21">
        <v>10</v>
      </c>
      <c r="V449" s="21">
        <v>1</v>
      </c>
      <c r="W449" s="21">
        <v>10</v>
      </c>
      <c r="X449" s="21">
        <v>1.5</v>
      </c>
      <c r="Y449" s="21">
        <v>1.9290123456790124E-06</v>
      </c>
      <c r="Z449" s="21">
        <v>86400</v>
      </c>
      <c r="AA449" s="21">
        <v>275</v>
      </c>
      <c r="AB449" s="21">
        <v>-25</v>
      </c>
      <c r="AC449" s="21">
        <v>2.018179485847596E-12</v>
      </c>
    </row>
    <row r="450" spans="18:29" ht="12.75">
      <c r="R450" s="21">
        <v>1000</v>
      </c>
      <c r="S450" s="21">
        <v>0.001</v>
      </c>
      <c r="T450" s="21">
        <v>0.6</v>
      </c>
      <c r="U450" s="21">
        <v>10</v>
      </c>
      <c r="V450" s="21">
        <v>1</v>
      </c>
      <c r="W450" s="21">
        <v>10</v>
      </c>
      <c r="X450" s="21">
        <v>1.5</v>
      </c>
      <c r="Y450" s="21">
        <v>1.9290123456790124E-06</v>
      </c>
      <c r="Z450" s="21">
        <v>86400</v>
      </c>
      <c r="AA450" s="21">
        <v>275</v>
      </c>
      <c r="AB450" s="21">
        <v>0</v>
      </c>
      <c r="AC450" s="21">
        <v>3.041297940877604E-11</v>
      </c>
    </row>
    <row r="451" spans="18:29" ht="12.75">
      <c r="R451" s="21">
        <v>1000</v>
      </c>
      <c r="S451" s="21">
        <v>0.001</v>
      </c>
      <c r="T451" s="21">
        <v>0.6</v>
      </c>
      <c r="U451" s="21">
        <v>10</v>
      </c>
      <c r="V451" s="21">
        <v>1</v>
      </c>
      <c r="W451" s="21">
        <v>10</v>
      </c>
      <c r="X451" s="21">
        <v>1.5</v>
      </c>
      <c r="Y451" s="21">
        <v>1.9290123456790124E-06</v>
      </c>
      <c r="Z451" s="21">
        <v>86400</v>
      </c>
      <c r="AA451" s="21">
        <v>275</v>
      </c>
      <c r="AB451" s="21">
        <v>25</v>
      </c>
      <c r="AC451" s="21">
        <v>2.018179485847596E-12</v>
      </c>
    </row>
    <row r="452" spans="18:29" ht="12.75">
      <c r="R452" s="21">
        <v>1000</v>
      </c>
      <c r="S452" s="21">
        <v>0.001</v>
      </c>
      <c r="T452" s="21">
        <v>0.6</v>
      </c>
      <c r="U452" s="21">
        <v>10</v>
      </c>
      <c r="V452" s="21">
        <v>1</v>
      </c>
      <c r="W452" s="21">
        <v>10</v>
      </c>
      <c r="X452" s="21">
        <v>1.5</v>
      </c>
      <c r="Y452" s="21">
        <v>1.9290123456790124E-06</v>
      </c>
      <c r="Z452" s="21">
        <v>86400</v>
      </c>
      <c r="AA452" s="21">
        <v>275</v>
      </c>
      <c r="AB452" s="21">
        <v>50</v>
      </c>
      <c r="AC452" s="21">
        <v>5.897422547233066E-16</v>
      </c>
    </row>
    <row r="453" spans="18:29" ht="12.75">
      <c r="R453" s="21">
        <v>1000</v>
      </c>
      <c r="S453" s="21">
        <v>0.001</v>
      </c>
      <c r="T453" s="21">
        <v>0.6</v>
      </c>
      <c r="U453" s="21">
        <v>10</v>
      </c>
      <c r="V453" s="21">
        <v>1</v>
      </c>
      <c r="W453" s="21">
        <v>10</v>
      </c>
      <c r="X453" s="21">
        <v>1.5</v>
      </c>
      <c r="Y453" s="21">
        <v>1.9290123456790124E-06</v>
      </c>
      <c r="Z453" s="21">
        <v>86400</v>
      </c>
      <c r="AA453" s="21">
        <v>300</v>
      </c>
      <c r="AB453" s="21">
        <v>-50</v>
      </c>
      <c r="AC453" s="21">
        <v>4.017003712177014E-18</v>
      </c>
    </row>
    <row r="454" spans="18:29" ht="12.75">
      <c r="R454" s="21">
        <v>1000</v>
      </c>
      <c r="S454" s="21">
        <v>0.001</v>
      </c>
      <c r="T454" s="21">
        <v>0.6</v>
      </c>
      <c r="U454" s="21">
        <v>10</v>
      </c>
      <c r="V454" s="21">
        <v>1</v>
      </c>
      <c r="W454" s="21">
        <v>10</v>
      </c>
      <c r="X454" s="21">
        <v>1.5</v>
      </c>
      <c r="Y454" s="21">
        <v>1.9290123456790124E-06</v>
      </c>
      <c r="Z454" s="21">
        <v>86400</v>
      </c>
      <c r="AA454" s="21">
        <v>300</v>
      </c>
      <c r="AB454" s="21">
        <v>-25</v>
      </c>
      <c r="AC454" s="21">
        <v>1.3746741769915953E-14</v>
      </c>
    </row>
    <row r="455" spans="18:29" ht="12.75">
      <c r="R455" s="21">
        <v>1000</v>
      </c>
      <c r="S455" s="21">
        <v>0.001</v>
      </c>
      <c r="T455" s="21">
        <v>0.6</v>
      </c>
      <c r="U455" s="21">
        <v>10</v>
      </c>
      <c r="V455" s="21">
        <v>1</v>
      </c>
      <c r="W455" s="21">
        <v>10</v>
      </c>
      <c r="X455" s="21">
        <v>1.5</v>
      </c>
      <c r="Y455" s="21">
        <v>1.9290123456790124E-06</v>
      </c>
      <c r="Z455" s="21">
        <v>86400</v>
      </c>
      <c r="AA455" s="21">
        <v>300</v>
      </c>
      <c r="AB455" s="21">
        <v>0</v>
      </c>
      <c r="AC455" s="21">
        <v>2.071566861708686E-13</v>
      </c>
    </row>
    <row r="456" spans="18:29" ht="12.75">
      <c r="R456" s="21">
        <v>1000</v>
      </c>
      <c r="S456" s="21">
        <v>0.001</v>
      </c>
      <c r="T456" s="21">
        <v>0.6</v>
      </c>
      <c r="U456" s="21">
        <v>10</v>
      </c>
      <c r="V456" s="21">
        <v>1</v>
      </c>
      <c r="W456" s="21">
        <v>10</v>
      </c>
      <c r="X456" s="21">
        <v>1.5</v>
      </c>
      <c r="Y456" s="21">
        <v>1.9290123456790124E-06</v>
      </c>
      <c r="Z456" s="21">
        <v>86400</v>
      </c>
      <c r="AA456" s="21">
        <v>300</v>
      </c>
      <c r="AB456" s="21">
        <v>25</v>
      </c>
      <c r="AC456" s="21">
        <v>1.3746741769915953E-14</v>
      </c>
    </row>
    <row r="457" spans="18:29" ht="12.75">
      <c r="R457" s="21">
        <v>1000</v>
      </c>
      <c r="S457" s="21">
        <v>0.001</v>
      </c>
      <c r="T457" s="21">
        <v>0.6</v>
      </c>
      <c r="U457" s="21">
        <v>10</v>
      </c>
      <c r="V457" s="21">
        <v>1</v>
      </c>
      <c r="W457" s="21">
        <v>10</v>
      </c>
      <c r="X457" s="21">
        <v>1.5</v>
      </c>
      <c r="Y457" s="21">
        <v>1.9290123456790124E-06</v>
      </c>
      <c r="Z457" s="21">
        <v>86400</v>
      </c>
      <c r="AA457" s="21">
        <v>300</v>
      </c>
      <c r="AB457" s="21">
        <v>50</v>
      </c>
      <c r="AC457" s="21">
        <v>4.017003712177014E-18</v>
      </c>
    </row>
    <row r="458" spans="28:29" ht="12.75">
      <c r="AB458" t="s">
        <v>86</v>
      </c>
      <c r="AC458">
        <v>0.024043985559319265</v>
      </c>
    </row>
  </sheetData>
  <sheetProtection/>
  <mergeCells count="34">
    <mergeCell ref="AC178:AL178"/>
    <mergeCell ref="AC200:AD200"/>
    <mergeCell ref="AA21:AE21"/>
    <mergeCell ref="U292:V292"/>
    <mergeCell ref="U250:V250"/>
    <mergeCell ref="U251:V251"/>
    <mergeCell ref="U252:V252"/>
    <mergeCell ref="U263:V263"/>
    <mergeCell ref="U276:V276"/>
    <mergeCell ref="U277:V277"/>
    <mergeCell ref="H294:J294"/>
    <mergeCell ref="U264:V264"/>
    <mergeCell ref="U265:V265"/>
    <mergeCell ref="U274:V274"/>
    <mergeCell ref="U275:V275"/>
    <mergeCell ref="U278:V278"/>
    <mergeCell ref="U288:V288"/>
    <mergeCell ref="U289:V289"/>
    <mergeCell ref="U290:V290"/>
    <mergeCell ref="U291:V291"/>
    <mergeCell ref="I95:L95"/>
    <mergeCell ref="P95:S95"/>
    <mergeCell ref="N178:U178"/>
    <mergeCell ref="V178:AB178"/>
    <mergeCell ref="U261:V261"/>
    <mergeCell ref="U262:V262"/>
    <mergeCell ref="U248:V248"/>
    <mergeCell ref="U249:V249"/>
    <mergeCell ref="I80:L80"/>
    <mergeCell ref="P80:S80"/>
    <mergeCell ref="I50:L50"/>
    <mergeCell ref="P50:S50"/>
    <mergeCell ref="I65:L65"/>
    <mergeCell ref="P65:S65"/>
  </mergeCells>
  <printOptions/>
  <pageMargins left="0.42" right="0.75" top="0.51" bottom="0.49" header="0.5" footer="0.5"/>
  <pageSetup horizontalDpi="300" verticalDpi="3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5"/>
  <sheetViews>
    <sheetView zoomScale="140" zoomScaleNormal="140" zoomScalePageLayoutView="0" workbookViewId="0" topLeftCell="A1">
      <selection activeCell="F12" sqref="F12"/>
    </sheetView>
  </sheetViews>
  <sheetFormatPr defaultColWidth="9.140625" defaultRowHeight="12.75"/>
  <cols>
    <col min="2" max="2" width="20.7109375" style="0" customWidth="1"/>
    <col min="3" max="3" width="16.421875" style="0" customWidth="1"/>
    <col min="8" max="8" width="8.28125" style="0" customWidth="1"/>
    <col min="9" max="9" width="10.421875" style="0" customWidth="1"/>
    <col min="10" max="10" width="12.57421875" style="0" customWidth="1"/>
    <col min="11" max="11" width="13.28125" style="0" customWidth="1"/>
  </cols>
  <sheetData>
    <row r="3" ht="13.5" thickBot="1"/>
    <row r="4" spans="2:11" ht="12.75">
      <c r="B4" s="207" t="s">
        <v>204</v>
      </c>
      <c r="C4" s="208" t="s">
        <v>205</v>
      </c>
      <c r="D4" s="209" t="s">
        <v>230</v>
      </c>
      <c r="I4" s="205" t="s">
        <v>227</v>
      </c>
      <c r="J4" s="205" t="s">
        <v>228</v>
      </c>
      <c r="K4" s="206" t="s">
        <v>229</v>
      </c>
    </row>
    <row r="5" spans="2:11" ht="12.75">
      <c r="B5" s="210" t="s">
        <v>188</v>
      </c>
      <c r="C5" s="210" t="s">
        <v>231</v>
      </c>
      <c r="D5" s="231" t="s">
        <v>93</v>
      </c>
      <c r="I5" s="201" t="s">
        <v>253</v>
      </c>
      <c r="J5" s="202" t="s">
        <v>210</v>
      </c>
      <c r="K5" s="203" t="s">
        <v>209</v>
      </c>
    </row>
    <row r="6" spans="2:11" ht="12.75">
      <c r="B6" s="210" t="s">
        <v>189</v>
      </c>
      <c r="C6" s="210" t="s">
        <v>232</v>
      </c>
      <c r="D6" s="231"/>
      <c r="I6" s="201" t="s">
        <v>254</v>
      </c>
      <c r="J6" s="202" t="s">
        <v>212</v>
      </c>
      <c r="K6" s="203" t="s">
        <v>211</v>
      </c>
    </row>
    <row r="7" spans="2:11" ht="12.75">
      <c r="B7" s="210" t="s">
        <v>191</v>
      </c>
      <c r="C7" s="210" t="s">
        <v>190</v>
      </c>
      <c r="D7" s="231"/>
      <c r="I7" s="201" t="s">
        <v>255</v>
      </c>
      <c r="J7" s="203" t="s">
        <v>214</v>
      </c>
      <c r="K7" s="203" t="s">
        <v>215</v>
      </c>
    </row>
    <row r="8" spans="2:11" ht="12.75">
      <c r="B8" s="210" t="s">
        <v>186</v>
      </c>
      <c r="C8" s="210" t="s">
        <v>192</v>
      </c>
      <c r="D8" s="231"/>
      <c r="I8" s="201" t="s">
        <v>207</v>
      </c>
      <c r="J8" s="203" t="s">
        <v>213</v>
      </c>
      <c r="K8" s="203" t="s">
        <v>216</v>
      </c>
    </row>
    <row r="9" spans="2:11" ht="12.75">
      <c r="B9" s="210" t="s">
        <v>193</v>
      </c>
      <c r="C9" s="210" t="s">
        <v>233</v>
      </c>
      <c r="D9" s="231"/>
      <c r="I9" s="201" t="s">
        <v>256</v>
      </c>
      <c r="J9" s="203" t="s">
        <v>217</v>
      </c>
      <c r="K9" s="203" t="s">
        <v>219</v>
      </c>
    </row>
    <row r="10" spans="2:11" ht="12.75">
      <c r="B10" s="211" t="s">
        <v>195</v>
      </c>
      <c r="C10" s="211" t="s">
        <v>194</v>
      </c>
      <c r="D10" s="232" t="s">
        <v>92</v>
      </c>
      <c r="I10" s="201" t="s">
        <v>257</v>
      </c>
      <c r="J10" s="203" t="s">
        <v>218</v>
      </c>
      <c r="K10" s="203" t="s">
        <v>220</v>
      </c>
    </row>
    <row r="11" spans="2:11" ht="12.75">
      <c r="B11" s="211" t="s">
        <v>197</v>
      </c>
      <c r="C11" s="211" t="s">
        <v>196</v>
      </c>
      <c r="D11" s="232"/>
      <c r="I11" s="201" t="s">
        <v>258</v>
      </c>
      <c r="J11" s="203" t="s">
        <v>221</v>
      </c>
      <c r="K11" s="203" t="s">
        <v>222</v>
      </c>
    </row>
    <row r="12" spans="2:11" ht="12.75">
      <c r="B12" s="211" t="s">
        <v>198</v>
      </c>
      <c r="C12" s="211" t="s">
        <v>234</v>
      </c>
      <c r="D12" s="232"/>
      <c r="I12" s="201" t="s">
        <v>208</v>
      </c>
      <c r="J12" s="203" t="s">
        <v>223</v>
      </c>
      <c r="K12" s="203" t="s">
        <v>224</v>
      </c>
    </row>
    <row r="13" spans="2:11" ht="12.75">
      <c r="B13" s="211" t="s">
        <v>200</v>
      </c>
      <c r="C13" s="211" t="s">
        <v>199</v>
      </c>
      <c r="D13" s="232"/>
      <c r="I13" s="201" t="s">
        <v>259</v>
      </c>
      <c r="J13" s="203" t="s">
        <v>225</v>
      </c>
      <c r="K13" s="204"/>
    </row>
    <row r="14" spans="2:11" ht="12.75">
      <c r="B14" s="211" t="s">
        <v>188</v>
      </c>
      <c r="C14" s="211" t="s">
        <v>201</v>
      </c>
      <c r="D14" s="232"/>
      <c r="I14" s="201" t="s">
        <v>260</v>
      </c>
      <c r="J14" s="203" t="s">
        <v>226</v>
      </c>
      <c r="K14" s="204"/>
    </row>
    <row r="15" spans="2:4" ht="12.75">
      <c r="B15" s="212" t="s">
        <v>202</v>
      </c>
      <c r="C15" s="212" t="s">
        <v>235</v>
      </c>
      <c r="D15" s="233" t="s">
        <v>206</v>
      </c>
    </row>
    <row r="16" spans="2:4" ht="12.75">
      <c r="B16" s="212" t="s">
        <v>236</v>
      </c>
      <c r="C16" s="212" t="s">
        <v>237</v>
      </c>
      <c r="D16" s="233"/>
    </row>
    <row r="17" spans="2:4" ht="12.75">
      <c r="B17" s="212" t="s">
        <v>238</v>
      </c>
      <c r="C17" s="212" t="s">
        <v>239</v>
      </c>
      <c r="D17" s="233"/>
    </row>
    <row r="18" spans="2:4" ht="12.75">
      <c r="B18" s="212" t="s">
        <v>240</v>
      </c>
      <c r="C18" s="212" t="s">
        <v>241</v>
      </c>
      <c r="D18" s="233"/>
    </row>
    <row r="19" spans="2:4" ht="12.75">
      <c r="B19" s="212" t="s">
        <v>242</v>
      </c>
      <c r="C19" s="212" t="s">
        <v>243</v>
      </c>
      <c r="D19" s="233"/>
    </row>
    <row r="20" spans="2:4" ht="12.75">
      <c r="B20" s="213" t="s">
        <v>244</v>
      </c>
      <c r="C20" s="213" t="s">
        <v>245</v>
      </c>
      <c r="D20" s="234" t="s">
        <v>19</v>
      </c>
    </row>
    <row r="21" spans="2:4" ht="12.75">
      <c r="B21" s="213" t="s">
        <v>246</v>
      </c>
      <c r="C21" s="213" t="s">
        <v>247</v>
      </c>
      <c r="D21" s="234"/>
    </row>
    <row r="22" spans="2:4" ht="12.75">
      <c r="B22" s="213" t="s">
        <v>248</v>
      </c>
      <c r="C22" s="213" t="s">
        <v>249</v>
      </c>
      <c r="D22" s="234"/>
    </row>
    <row r="23" spans="2:4" ht="12.75">
      <c r="B23" s="213" t="s">
        <v>187</v>
      </c>
      <c r="C23" s="213" t="s">
        <v>250</v>
      </c>
      <c r="D23" s="234"/>
    </row>
    <row r="24" spans="2:4" ht="12.75">
      <c r="B24" s="213" t="s">
        <v>251</v>
      </c>
      <c r="C24" s="213" t="s">
        <v>252</v>
      </c>
      <c r="D24" s="234"/>
    </row>
    <row r="25" ht="12.75">
      <c r="A25" t="s">
        <v>203</v>
      </c>
    </row>
  </sheetData>
  <sheetProtection/>
  <mergeCells count="4">
    <mergeCell ref="D5:D9"/>
    <mergeCell ref="D10:D14"/>
    <mergeCell ref="D15:D19"/>
    <mergeCell ref="D20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</dc:creator>
  <cp:keywords/>
  <dc:description/>
  <cp:lastModifiedBy>Mala predavaona</cp:lastModifiedBy>
  <cp:lastPrinted>2006-12-05T08:47:20Z</cp:lastPrinted>
  <dcterms:created xsi:type="dcterms:W3CDTF">2006-10-02T09:41:27Z</dcterms:created>
  <dcterms:modified xsi:type="dcterms:W3CDTF">2023-10-04T14:33:05Z</dcterms:modified>
  <cp:category/>
  <cp:version/>
  <cp:contentType/>
  <cp:contentStatus/>
</cp:coreProperties>
</file>