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5" i="1"/>
  <c r="R5" s="1"/>
  <c r="Q5"/>
  <c r="S5" l="1"/>
  <c r="U5" s="1"/>
  <c r="T5" l="1"/>
  <c r="V5" l="1"/>
  <c r="N6" s="1"/>
  <c r="W5"/>
  <c r="O6" s="1"/>
  <c r="Q6" l="1"/>
  <c r="P6"/>
  <c r="R6" l="1"/>
  <c r="S6"/>
  <c r="U6" l="1"/>
  <c r="T6"/>
  <c r="W6" l="1"/>
  <c r="O7" s="1"/>
  <c r="V6"/>
  <c r="N7"/>
  <c r="Q7" l="1"/>
  <c r="P7"/>
  <c r="S7" l="1"/>
  <c r="R7"/>
  <c r="U7" l="1"/>
  <c r="T7"/>
  <c r="V7" l="1"/>
  <c r="N8" s="1"/>
  <c r="W7"/>
  <c r="O8" s="1"/>
  <c r="P8" l="1"/>
  <c r="Q8"/>
  <c r="S8" l="1"/>
  <c r="R8"/>
  <c r="U8" l="1"/>
  <c r="T8"/>
  <c r="W8" l="1"/>
  <c r="O9" s="1"/>
  <c r="V8"/>
  <c r="N9" s="1"/>
  <c r="Q9" l="1"/>
  <c r="P9"/>
  <c r="R9" l="1"/>
  <c r="S9"/>
  <c r="U9" l="1"/>
  <c r="T9"/>
  <c r="W9" l="1"/>
  <c r="O10" s="1"/>
  <c r="V9"/>
  <c r="N10" s="1"/>
  <c r="P10" l="1"/>
  <c r="Q10"/>
  <c r="R10" l="1"/>
  <c r="S10"/>
  <c r="T10" l="1"/>
  <c r="U10"/>
  <c r="W10" l="1"/>
  <c r="O11" s="1"/>
  <c r="V10"/>
  <c r="N11" s="1"/>
  <c r="P11" l="1"/>
  <c r="Q11"/>
  <c r="R11" l="1"/>
  <c r="S11"/>
  <c r="T11" l="1"/>
  <c r="U11"/>
  <c r="V11" l="1"/>
  <c r="N12" s="1"/>
  <c r="W11"/>
  <c r="O12" s="1"/>
  <c r="P12" l="1"/>
  <c r="Q12"/>
  <c r="R12" l="1"/>
  <c r="U12" s="1"/>
  <c r="S12"/>
  <c r="T12"/>
  <c r="V12" l="1"/>
  <c r="N13" s="1"/>
  <c r="W12"/>
  <c r="O13" s="1"/>
  <c r="Q13" l="1"/>
  <c r="P13"/>
  <c r="S13" l="1"/>
  <c r="R13"/>
  <c r="U13" l="1"/>
  <c r="T13"/>
  <c r="V13" l="1"/>
  <c r="N14" s="1"/>
  <c r="W13"/>
  <c r="O14" s="1"/>
  <c r="Q14" l="1"/>
  <c r="P14"/>
  <c r="R14" l="1"/>
  <c r="S14"/>
  <c r="U14" l="1"/>
  <c r="T14"/>
  <c r="V14" l="1"/>
  <c r="N15" s="1"/>
  <c r="W14"/>
  <c r="O15" s="1"/>
  <c r="P15" l="1"/>
  <c r="Q15"/>
  <c r="R15" l="1"/>
  <c r="S15"/>
  <c r="U15" l="1"/>
  <c r="T15"/>
  <c r="W15" l="1"/>
  <c r="O16" s="1"/>
  <c r="V15"/>
  <c r="N16" s="1"/>
  <c r="P16" l="1"/>
  <c r="Q16"/>
  <c r="R16" l="1"/>
  <c r="S16"/>
  <c r="T16" l="1"/>
  <c r="V16" s="1"/>
  <c r="N17" s="1"/>
  <c r="U16"/>
  <c r="P17" l="1"/>
  <c r="W16"/>
  <c r="O17" s="1"/>
  <c r="Q17"/>
  <c r="S17" s="1"/>
  <c r="R17" l="1"/>
  <c r="U17" s="1"/>
  <c r="T17"/>
  <c r="V17" l="1"/>
  <c r="N18" s="1"/>
  <c r="W17"/>
  <c r="O18" s="1"/>
  <c r="P18" l="1"/>
  <c r="Q18"/>
  <c r="R18"/>
  <c r="S18" l="1"/>
  <c r="T18" s="1"/>
  <c r="U18" l="1"/>
  <c r="W18" s="1"/>
  <c r="O19" s="1"/>
  <c r="V18"/>
  <c r="N19" s="1"/>
  <c r="Q19" l="1"/>
  <c r="P19"/>
  <c r="S19" l="1"/>
  <c r="R19"/>
  <c r="U19" l="1"/>
  <c r="T19"/>
  <c r="V19" l="1"/>
  <c r="N20" s="1"/>
  <c r="W19"/>
  <c r="O20" s="1"/>
  <c r="Q20" l="1"/>
  <c r="P20"/>
  <c r="R20" l="1"/>
  <c r="S20"/>
  <c r="U20" l="1"/>
  <c r="T20"/>
  <c r="V20" l="1"/>
  <c r="N21" s="1"/>
  <c r="W20"/>
  <c r="O21" s="1"/>
  <c r="Q21" l="1"/>
  <c r="P21"/>
  <c r="R21" l="1"/>
  <c r="S21"/>
  <c r="T21" l="1"/>
  <c r="U21"/>
  <c r="W21" l="1"/>
  <c r="O22" s="1"/>
  <c r="V21"/>
  <c r="N22" s="1"/>
  <c r="Q22" l="1"/>
  <c r="P22"/>
  <c r="S22" l="1"/>
  <c r="R22"/>
  <c r="T22" s="1"/>
  <c r="U22" l="1"/>
  <c r="W22" s="1"/>
  <c r="O23" s="1"/>
  <c r="V22"/>
  <c r="N23" s="1"/>
  <c r="Q23" l="1"/>
  <c r="P23"/>
  <c r="R23" l="1"/>
  <c r="S23"/>
  <c r="U23" l="1"/>
  <c r="T23"/>
  <c r="V23" l="1"/>
  <c r="N24" s="1"/>
  <c r="W23"/>
  <c r="O24" s="1"/>
  <c r="Q24" l="1"/>
  <c r="P24"/>
  <c r="S24"/>
  <c r="R24" l="1"/>
  <c r="U24" s="1"/>
  <c r="T24" l="1"/>
  <c r="V24" s="1"/>
  <c r="N25" s="1"/>
  <c r="W24" l="1"/>
  <c r="O25" s="1"/>
  <c r="Q25" s="1"/>
  <c r="P25"/>
  <c r="S25" l="1"/>
  <c r="R25"/>
  <c r="U25" l="1"/>
  <c r="T25"/>
  <c r="V25" l="1"/>
  <c r="N26" s="1"/>
  <c r="W25"/>
  <c r="O26" s="1"/>
  <c r="P26" l="1"/>
  <c r="Q26"/>
  <c r="S26" l="1"/>
  <c r="U26" s="1"/>
  <c r="R26"/>
  <c r="T26" l="1"/>
  <c r="V26" s="1"/>
  <c r="N27" s="1"/>
  <c r="W26" l="1"/>
  <c r="O27" s="1"/>
  <c r="Q27" s="1"/>
  <c r="P27" l="1"/>
  <c r="R27" s="1"/>
  <c r="S27" l="1"/>
  <c r="U27" s="1"/>
  <c r="T27" l="1"/>
  <c r="V27" s="1"/>
  <c r="N28" s="1"/>
  <c r="W27" l="1"/>
  <c r="O28" s="1"/>
  <c r="Q28" s="1"/>
  <c r="P28" l="1"/>
  <c r="S28"/>
  <c r="R28"/>
  <c r="U28" l="1"/>
  <c r="T28"/>
  <c r="W28" l="1"/>
  <c r="O29" s="1"/>
  <c r="Q29" s="1"/>
  <c r="V28"/>
  <c r="N29" s="1"/>
  <c r="S29" l="1"/>
  <c r="P29"/>
  <c r="R29"/>
  <c r="T29" s="1"/>
  <c r="V29" l="1"/>
  <c r="N30" s="1"/>
  <c r="P30" s="1"/>
  <c r="U29"/>
  <c r="W29" s="1"/>
  <c r="O30" s="1"/>
  <c r="Q30" l="1"/>
  <c r="S30" s="1"/>
  <c r="U30" l="1"/>
  <c r="R30"/>
  <c r="T30" s="1"/>
  <c r="V30"/>
  <c r="N31" s="1"/>
  <c r="P31" l="1"/>
  <c r="W30"/>
  <c r="O31" s="1"/>
  <c r="Q31"/>
  <c r="S31" s="1"/>
  <c r="R31" l="1"/>
  <c r="T31" s="1"/>
  <c r="U31" l="1"/>
  <c r="V31" s="1"/>
  <c r="N32" s="1"/>
  <c r="W31" l="1"/>
  <c r="O32" s="1"/>
  <c r="P32" s="1"/>
  <c r="Q32" l="1"/>
  <c r="S32" s="1"/>
  <c r="R32"/>
  <c r="T32" l="1"/>
  <c r="U32"/>
  <c r="V32" l="1"/>
  <c r="N33" s="1"/>
  <c r="W32"/>
  <c r="O33" s="1"/>
  <c r="P33" l="1"/>
  <c r="Q33"/>
  <c r="S33" l="1"/>
  <c r="R33"/>
  <c r="T33" l="1"/>
  <c r="U33"/>
  <c r="V33" l="1"/>
  <c r="N34" s="1"/>
  <c r="W33"/>
  <c r="O34" s="1"/>
  <c r="P34" l="1"/>
  <c r="Q34"/>
  <c r="S34" l="1"/>
  <c r="R34"/>
  <c r="U34" l="1"/>
  <c r="T34"/>
  <c r="W34" l="1"/>
  <c r="O35" s="1"/>
  <c r="V34"/>
  <c r="N35" s="1"/>
  <c r="P35" l="1"/>
  <c r="Q35"/>
  <c r="S35" l="1"/>
  <c r="R35"/>
  <c r="T35" l="1"/>
  <c r="U35"/>
  <c r="V35" l="1"/>
  <c r="N36" s="1"/>
  <c r="W35"/>
  <c r="O36" s="1"/>
  <c r="P36" l="1"/>
  <c r="Q36"/>
  <c r="S36" l="1"/>
  <c r="R36"/>
  <c r="U36" l="1"/>
  <c r="T36"/>
  <c r="V36" l="1"/>
  <c r="N37" s="1"/>
  <c r="W36"/>
  <c r="O37" s="1"/>
  <c r="Q37"/>
  <c r="P37" l="1"/>
  <c r="S37" s="1"/>
  <c r="R37" l="1"/>
  <c r="T37" s="1"/>
  <c r="U37"/>
  <c r="V37" l="1"/>
  <c r="N38" s="1"/>
  <c r="W37"/>
  <c r="O38" s="1"/>
  <c r="Q38" l="1"/>
  <c r="P38"/>
  <c r="S38" s="1"/>
  <c r="R38" l="1"/>
  <c r="T38" s="1"/>
  <c r="U38"/>
  <c r="V38" l="1"/>
  <c r="N39" s="1"/>
  <c r="W38"/>
  <c r="O39" s="1"/>
  <c r="Q39" l="1"/>
  <c r="P39"/>
  <c r="S39" l="1"/>
  <c r="R39"/>
  <c r="T39" l="1"/>
  <c r="U39"/>
  <c r="V39" l="1"/>
  <c r="N40" s="1"/>
  <c r="W39"/>
  <c r="O40" s="1"/>
  <c r="Q40" l="1"/>
  <c r="P40"/>
  <c r="S40" l="1"/>
  <c r="R40"/>
  <c r="T40" l="1"/>
  <c r="U40"/>
  <c r="V40" l="1"/>
  <c r="N41" s="1"/>
  <c r="W40"/>
  <c r="O41" s="1"/>
  <c r="Q41" l="1"/>
  <c r="P41"/>
  <c r="S41" l="1"/>
  <c r="R41"/>
  <c r="T41" l="1"/>
  <c r="U41"/>
  <c r="V41" l="1"/>
  <c r="N42" s="1"/>
  <c r="W41"/>
  <c r="O42" s="1"/>
  <c r="Q42" l="1"/>
  <c r="P42"/>
  <c r="S42" l="1"/>
  <c r="R42"/>
  <c r="T42" l="1"/>
  <c r="U42"/>
  <c r="V42" l="1"/>
  <c r="N43" s="1"/>
  <c r="W42"/>
  <c r="O43" s="1"/>
  <c r="Q43" l="1"/>
  <c r="S43" s="1"/>
  <c r="P43"/>
  <c r="R43" l="1"/>
  <c r="T43" s="1"/>
  <c r="U43" l="1"/>
  <c r="V43" s="1"/>
  <c r="N44" s="1"/>
  <c r="W43" l="1"/>
  <c r="O44" s="1"/>
  <c r="Q44" l="1"/>
  <c r="S44" s="1"/>
  <c r="P44"/>
  <c r="R44" l="1"/>
  <c r="T44" s="1"/>
  <c r="U44" l="1"/>
  <c r="V44" s="1"/>
  <c r="N45" s="1"/>
  <c r="W44" l="1"/>
  <c r="O45" s="1"/>
  <c r="Q45" l="1"/>
  <c r="S45" s="1"/>
  <c r="P45"/>
  <c r="R45" l="1"/>
  <c r="T45" s="1"/>
  <c r="U45" l="1"/>
  <c r="V45" s="1"/>
  <c r="N46" s="1"/>
  <c r="W45" l="1"/>
  <c r="O46" s="1"/>
  <c r="Q46" l="1"/>
  <c r="S46" s="1"/>
  <c r="P46"/>
  <c r="R46" l="1"/>
  <c r="T46" s="1"/>
  <c r="U46" l="1"/>
  <c r="V46" s="1"/>
  <c r="N47" s="1"/>
  <c r="W46" l="1"/>
  <c r="O47" s="1"/>
  <c r="Q47" l="1"/>
  <c r="S47" s="1"/>
  <c r="P47"/>
  <c r="R47" l="1"/>
  <c r="T47" s="1"/>
  <c r="U47" l="1"/>
  <c r="V47" s="1"/>
  <c r="N48" s="1"/>
  <c r="W47" l="1"/>
  <c r="O48" s="1"/>
  <c r="Q48" l="1"/>
  <c r="S48" s="1"/>
  <c r="P48"/>
  <c r="R48" l="1"/>
  <c r="T48" s="1"/>
  <c r="U48" l="1"/>
  <c r="V48" s="1"/>
  <c r="N49" s="1"/>
  <c r="W48" l="1"/>
  <c r="O49" s="1"/>
  <c r="Q49" l="1"/>
  <c r="P49"/>
  <c r="R49" l="1"/>
  <c r="S49"/>
  <c r="U49" l="1"/>
  <c r="T49"/>
  <c r="V49" l="1"/>
  <c r="N50" s="1"/>
  <c r="W49"/>
  <c r="O50" s="1"/>
  <c r="P50" l="1"/>
  <c r="Q50"/>
  <c r="S50" l="1"/>
  <c r="R50"/>
  <c r="T50" l="1"/>
  <c r="U50"/>
  <c r="V50" l="1"/>
  <c r="N51" s="1"/>
  <c r="W50"/>
  <c r="O51" s="1"/>
  <c r="Q51" l="1"/>
  <c r="P51"/>
  <c r="S51" l="1"/>
  <c r="R51"/>
  <c r="T51" l="1"/>
  <c r="U51"/>
  <c r="V51" l="1"/>
  <c r="N52" s="1"/>
  <c r="W51"/>
  <c r="O52" s="1"/>
  <c r="Q52" l="1"/>
  <c r="P52"/>
  <c r="S52" l="1"/>
  <c r="R52"/>
  <c r="T52" l="1"/>
  <c r="U52"/>
  <c r="V52" l="1"/>
  <c r="N53" s="1"/>
  <c r="W52"/>
  <c r="O53" s="1"/>
  <c r="P53" l="1"/>
  <c r="Q53"/>
  <c r="S53" l="1"/>
  <c r="U53" s="1"/>
  <c r="R53"/>
  <c r="T53" l="1"/>
  <c r="V53" s="1"/>
  <c r="N54" s="1"/>
  <c r="W53" l="1"/>
  <c r="O54" s="1"/>
  <c r="Q54" s="1"/>
  <c r="S54" l="1"/>
  <c r="P54"/>
  <c r="R54"/>
  <c r="T54" s="1"/>
  <c r="U54" l="1"/>
  <c r="V54" s="1"/>
  <c r="N55" s="1"/>
  <c r="W54" l="1"/>
  <c r="O55" s="1"/>
  <c r="Q55" s="1"/>
  <c r="P55" l="1"/>
  <c r="R55" s="1"/>
  <c r="S55" l="1"/>
  <c r="U55" s="1"/>
  <c r="T55" l="1"/>
  <c r="V55" s="1"/>
  <c r="N56" s="1"/>
  <c r="W55" l="1"/>
  <c r="O56" s="1"/>
  <c r="P56" s="1"/>
  <c r="R56" l="1"/>
  <c r="Q56"/>
  <c r="S56"/>
  <c r="U56" s="1"/>
  <c r="T56" l="1"/>
  <c r="V56" l="1"/>
  <c r="N57" s="1"/>
  <c r="P57" s="1"/>
  <c r="W56"/>
  <c r="O57" s="1"/>
  <c r="R57" l="1"/>
  <c r="T57" s="1"/>
  <c r="Q57"/>
  <c r="S57" s="1"/>
  <c r="U57" l="1"/>
  <c r="W57" s="1"/>
  <c r="O58" l="1"/>
  <c r="P58" s="1"/>
  <c r="V57"/>
  <c r="N58" s="1"/>
  <c r="Q58"/>
  <c r="S58" l="1"/>
  <c r="R58"/>
  <c r="T58" l="1"/>
  <c r="V58" s="1"/>
  <c r="U58"/>
  <c r="W58" l="1"/>
  <c r="O59" s="1"/>
  <c r="P59" s="1"/>
  <c r="N59"/>
  <c r="Q59" l="1"/>
  <c r="S59" s="1"/>
  <c r="U59" l="1"/>
  <c r="W59" s="1"/>
  <c r="O60" s="1"/>
  <c r="R59"/>
  <c r="T59" s="1"/>
  <c r="V59" l="1"/>
  <c r="N60" s="1"/>
  <c r="Q60" s="1"/>
  <c r="P60" l="1"/>
  <c r="S60" s="1"/>
  <c r="U60" l="1"/>
  <c r="R60"/>
  <c r="T60"/>
  <c r="V60" s="1"/>
  <c r="W60" l="1"/>
  <c r="O61" s="1"/>
  <c r="N61"/>
  <c r="Q61" l="1"/>
  <c r="P61"/>
  <c r="R61" l="1"/>
  <c r="S61"/>
  <c r="U61" l="1"/>
  <c r="W61" s="1"/>
  <c r="O62" s="1"/>
  <c r="T61"/>
  <c r="V61" l="1"/>
  <c r="N62" s="1"/>
  <c r="P62" l="1"/>
  <c r="R62" s="1"/>
  <c r="Q62"/>
  <c r="S62" l="1"/>
  <c r="U62" s="1"/>
  <c r="T62" l="1"/>
  <c r="V62" s="1"/>
  <c r="N63" s="1"/>
  <c r="W62" l="1"/>
  <c r="O63" s="1"/>
  <c r="P63" s="1"/>
  <c r="Q63" l="1"/>
  <c r="S63" s="1"/>
  <c r="U63" l="1"/>
  <c r="R63"/>
  <c r="T63"/>
  <c r="V63" s="1"/>
  <c r="N64" s="1"/>
  <c r="W63" l="1"/>
  <c r="O64" s="1"/>
  <c r="Q64" s="1"/>
  <c r="S64" l="1"/>
  <c r="P64"/>
  <c r="R64"/>
  <c r="T64" s="1"/>
  <c r="U64" l="1"/>
  <c r="V64" s="1"/>
  <c r="N65" s="1"/>
  <c r="W64" l="1"/>
  <c r="O65" s="1"/>
  <c r="Q65" s="1"/>
  <c r="P65" l="1"/>
  <c r="R65" s="1"/>
  <c r="S65" l="1"/>
  <c r="U65" s="1"/>
  <c r="T65" l="1"/>
  <c r="V65" s="1"/>
  <c r="N66" s="1"/>
  <c r="W65" l="1"/>
  <c r="O66" s="1"/>
  <c r="Q66" s="1"/>
  <c r="P66" l="1"/>
  <c r="R66" s="1"/>
  <c r="S66" l="1"/>
  <c r="U66" s="1"/>
  <c r="T66" l="1"/>
  <c r="V66" s="1"/>
  <c r="N67" s="1"/>
  <c r="W66" l="1"/>
  <c r="O67" s="1"/>
  <c r="P67" s="1"/>
  <c r="Q67" l="1"/>
  <c r="S67" s="1"/>
  <c r="U67" l="1"/>
  <c r="R67"/>
  <c r="T67"/>
  <c r="V67" l="1"/>
  <c r="N68" s="1"/>
  <c r="P68" s="1"/>
  <c r="W67"/>
  <c r="O68" s="1"/>
  <c r="R68" l="1"/>
  <c r="T68" s="1"/>
  <c r="Q68"/>
  <c r="S68" s="1"/>
  <c r="U68" l="1"/>
  <c r="W68" l="1"/>
  <c r="O69" s="1"/>
  <c r="Q69" s="1"/>
  <c r="V68"/>
  <c r="N69" s="1"/>
  <c r="P69" l="1"/>
  <c r="S69" s="1"/>
  <c r="R69" l="1"/>
  <c r="U69" l="1"/>
  <c r="W69" s="1"/>
  <c r="O70" s="1"/>
  <c r="T69"/>
  <c r="V69" l="1"/>
  <c r="N70" s="1"/>
  <c r="P70" l="1"/>
  <c r="R70" s="1"/>
  <c r="Q70"/>
  <c r="S70" l="1"/>
  <c r="T70" s="1"/>
  <c r="U70" l="1"/>
  <c r="V70" s="1"/>
  <c r="N71" s="1"/>
  <c r="W70" l="1"/>
  <c r="O71" s="1"/>
  <c r="P71" s="1"/>
  <c r="Q71" l="1"/>
  <c r="S71" s="1"/>
  <c r="R71" l="1"/>
  <c r="T71" s="1"/>
  <c r="U71" l="1"/>
  <c r="W71" s="1"/>
  <c r="O72" s="1"/>
  <c r="V71" l="1"/>
  <c r="N72" s="1"/>
  <c r="P72" s="1"/>
  <c r="R72" l="1"/>
  <c r="U72" s="1"/>
  <c r="Q72"/>
  <c r="S72" s="1"/>
  <c r="T72"/>
  <c r="V72" l="1"/>
  <c r="N73" s="1"/>
  <c r="W72"/>
  <c r="O73" s="1"/>
  <c r="Q73" l="1"/>
  <c r="P73"/>
  <c r="S73" l="1"/>
  <c r="U73" s="1"/>
  <c r="R73"/>
  <c r="T73"/>
  <c r="W73" l="1"/>
  <c r="O74" s="1"/>
  <c r="V73"/>
  <c r="N74" s="1"/>
  <c r="P74" l="1"/>
  <c r="Q74"/>
  <c r="S74" l="1"/>
  <c r="U74" s="1"/>
  <c r="R74"/>
  <c r="W74" l="1"/>
  <c r="O75" s="1"/>
  <c r="T74"/>
  <c r="V74"/>
  <c r="N75" s="1"/>
  <c r="Q75" s="1"/>
  <c r="P75" l="1"/>
  <c r="R75" s="1"/>
  <c r="S75" l="1"/>
  <c r="U75" s="1"/>
  <c r="T75" l="1"/>
  <c r="V75" s="1"/>
  <c r="N76" s="1"/>
  <c r="W75" l="1"/>
  <c r="O76" s="1"/>
  <c r="Q76" s="1"/>
  <c r="P76" l="1"/>
  <c r="R76" s="1"/>
  <c r="T76" l="1"/>
  <c r="V76" s="1"/>
  <c r="N77" s="1"/>
  <c r="S76"/>
  <c r="U76" s="1"/>
  <c r="W76" l="1"/>
  <c r="O77" s="1"/>
  <c r="Q77" s="1"/>
  <c r="P77" l="1"/>
  <c r="R77" s="1"/>
  <c r="T77" l="1"/>
  <c r="W77" s="1"/>
  <c r="O78" s="1"/>
  <c r="Q78" s="1"/>
  <c r="S77"/>
  <c r="U77" s="1"/>
  <c r="V77"/>
  <c r="N78" s="1"/>
  <c r="S78" l="1"/>
  <c r="P78"/>
  <c r="R78"/>
  <c r="T78" s="1"/>
  <c r="U78" l="1"/>
  <c r="V78" s="1"/>
  <c r="N79" s="1"/>
  <c r="W78" l="1"/>
  <c r="O79" s="1"/>
  <c r="Q79" l="1"/>
  <c r="P79"/>
  <c r="S79" l="1"/>
  <c r="R79"/>
  <c r="T79" l="1"/>
  <c r="V79" s="1"/>
  <c r="N80" s="1"/>
  <c r="U79"/>
  <c r="W79" l="1"/>
  <c r="O80" s="1"/>
  <c r="P80" s="1"/>
  <c r="Q80" l="1"/>
  <c r="S80" s="1"/>
  <c r="R80" l="1"/>
  <c r="U80" s="1"/>
  <c r="T80" l="1"/>
  <c r="V80" s="1"/>
  <c r="W80" l="1"/>
  <c r="O81" s="1"/>
  <c r="N81"/>
  <c r="Q81" l="1"/>
  <c r="S81" s="1"/>
  <c r="P81"/>
  <c r="U81" l="1"/>
  <c r="R81"/>
  <c r="T81"/>
  <c r="V81" l="1"/>
  <c r="N82" s="1"/>
  <c r="W81"/>
  <c r="O82" s="1"/>
  <c r="P82" l="1"/>
  <c r="Q82"/>
  <c r="R82" l="1"/>
  <c r="S82"/>
  <c r="T82" l="1"/>
  <c r="U82"/>
  <c r="V82" l="1"/>
  <c r="N83" s="1"/>
  <c r="W82"/>
  <c r="O83" s="1"/>
  <c r="Q83" l="1"/>
  <c r="S83" s="1"/>
  <c r="P83"/>
  <c r="R83" l="1"/>
  <c r="U83" s="1"/>
  <c r="T83" l="1"/>
  <c r="V83" s="1"/>
  <c r="N84" s="1"/>
  <c r="W83" l="1"/>
  <c r="O84" s="1"/>
  <c r="Q84" s="1"/>
  <c r="P84" l="1"/>
  <c r="S84" l="1"/>
  <c r="U84" s="1"/>
  <c r="R84"/>
  <c r="T84" l="1"/>
  <c r="V84" s="1"/>
  <c r="N85" s="1"/>
  <c r="W84" l="1"/>
  <c r="O85" s="1"/>
  <c r="Q85" s="1"/>
  <c r="S85" l="1"/>
  <c r="T85" s="1"/>
  <c r="P85"/>
  <c r="R85" s="1"/>
  <c r="U85" l="1"/>
  <c r="V85" s="1"/>
  <c r="N86" s="1"/>
  <c r="W85" l="1"/>
  <c r="O86" s="1"/>
  <c r="Q86" s="1"/>
  <c r="S86" l="1"/>
  <c r="P86"/>
  <c r="R86"/>
  <c r="U86" l="1"/>
  <c r="T86"/>
  <c r="V86" l="1"/>
  <c r="N87" s="1"/>
  <c r="W86"/>
  <c r="O87" s="1"/>
  <c r="Q87" l="1"/>
  <c r="S87" s="1"/>
  <c r="P87"/>
  <c r="R87" l="1"/>
  <c r="T87" s="1"/>
  <c r="U87" l="1"/>
  <c r="V87" s="1"/>
  <c r="N88" s="1"/>
  <c r="W87" l="1"/>
  <c r="O88" s="1"/>
  <c r="Q88" s="1"/>
  <c r="S88" l="1"/>
  <c r="P88"/>
  <c r="R88"/>
  <c r="T88" s="1"/>
  <c r="U88" l="1"/>
  <c r="V88" s="1"/>
  <c r="N89" s="1"/>
  <c r="W88" l="1"/>
  <c r="O89" s="1"/>
  <c r="Q89" l="1"/>
  <c r="S89" s="1"/>
  <c r="P89"/>
  <c r="R89" l="1"/>
  <c r="T89" s="1"/>
  <c r="U89" l="1"/>
  <c r="V89" s="1"/>
  <c r="N90" s="1"/>
  <c r="W89" l="1"/>
  <c r="O90" s="1"/>
  <c r="Q90" l="1"/>
  <c r="P90"/>
  <c r="S90" l="1"/>
  <c r="R90"/>
  <c r="T90" l="1"/>
  <c r="V90" s="1"/>
  <c r="N91" s="1"/>
  <c r="U90"/>
  <c r="W90" l="1"/>
  <c r="O91" s="1"/>
  <c r="P91" s="1"/>
  <c r="Q91" l="1"/>
  <c r="S91" s="1"/>
  <c r="R91" l="1"/>
  <c r="U91" s="1"/>
  <c r="T91" l="1"/>
  <c r="V91" s="1"/>
  <c r="W91" l="1"/>
  <c r="O92" s="1"/>
  <c r="N92"/>
  <c r="Q92" l="1"/>
  <c r="S92" s="1"/>
  <c r="P92"/>
  <c r="R92" l="1"/>
  <c r="T92" s="1"/>
  <c r="U92" l="1"/>
  <c r="W92" l="1"/>
  <c r="V92"/>
  <c r="N93" s="1"/>
  <c r="O93"/>
  <c r="P93" s="1"/>
  <c r="Q93" l="1"/>
  <c r="R93" s="1"/>
  <c r="S93" l="1"/>
  <c r="U93" s="1"/>
  <c r="T93" l="1"/>
  <c r="W93" s="1"/>
  <c r="O94" s="1"/>
  <c r="V93" l="1"/>
  <c r="N94" s="1"/>
  <c r="P94" s="1"/>
  <c r="R94" l="1"/>
  <c r="Q94"/>
  <c r="S94"/>
  <c r="T94" l="1"/>
  <c r="U94"/>
  <c r="W94" l="1"/>
  <c r="V94"/>
  <c r="N95" s="1"/>
  <c r="O95"/>
  <c r="Q95" l="1"/>
  <c r="P95"/>
  <c r="S95" l="1"/>
  <c r="R95"/>
  <c r="T95" l="1"/>
  <c r="U95"/>
  <c r="W95" l="1"/>
  <c r="O96" s="1"/>
  <c r="V95"/>
  <c r="N96" s="1"/>
  <c r="Q96" l="1"/>
  <c r="P96"/>
  <c r="S96" l="1"/>
  <c r="R96"/>
  <c r="U96" l="1"/>
  <c r="W96" s="1"/>
  <c r="O97" s="1"/>
  <c r="T96"/>
  <c r="V96" l="1"/>
  <c r="N97" s="1"/>
  <c r="P97" s="1"/>
  <c r="Q97" l="1"/>
  <c r="S97" s="1"/>
  <c r="R97" l="1"/>
  <c r="U97" s="1"/>
  <c r="T97" l="1"/>
  <c r="V97" s="1"/>
  <c r="W97" l="1"/>
  <c r="O98" s="1"/>
  <c r="Q98" s="1"/>
  <c r="N98"/>
  <c r="P98" l="1"/>
  <c r="S98" s="1"/>
  <c r="R98" l="1"/>
  <c r="T98" s="1"/>
  <c r="U98" l="1"/>
  <c r="W98" s="1"/>
  <c r="V98" l="1"/>
  <c r="N99" s="1"/>
  <c r="P99" s="1"/>
  <c r="O99"/>
  <c r="Q99" l="1"/>
  <c r="R99" s="1"/>
  <c r="T99" l="1"/>
  <c r="S99"/>
  <c r="U99"/>
  <c r="V99" s="1"/>
  <c r="N100" s="1"/>
  <c r="W99" l="1"/>
  <c r="O100" s="1"/>
  <c r="Q100" s="1"/>
  <c r="S100" l="1"/>
  <c r="U100" s="1"/>
  <c r="P100"/>
  <c r="R100" s="1"/>
  <c r="T100" l="1"/>
  <c r="V100" s="1"/>
  <c r="N101" s="1"/>
  <c r="W100" l="1"/>
  <c r="O101" s="1"/>
  <c r="Q101" s="1"/>
  <c r="S101" l="1"/>
  <c r="P101"/>
  <c r="R101"/>
  <c r="T101" l="1"/>
  <c r="U101"/>
  <c r="V101" l="1"/>
  <c r="N102" s="1"/>
  <c r="W101"/>
  <c r="O102" s="1"/>
  <c r="Q102" l="1"/>
  <c r="P102"/>
  <c r="S102" l="1"/>
  <c r="R102"/>
  <c r="T102" l="1"/>
  <c r="V102" s="1"/>
  <c r="N103" s="1"/>
  <c r="U102"/>
  <c r="W102" l="1"/>
  <c r="O103" s="1"/>
  <c r="P103" s="1"/>
  <c r="Q103" l="1"/>
  <c r="S103" s="1"/>
  <c r="R103" l="1"/>
  <c r="U103" s="1"/>
  <c r="T103" l="1"/>
  <c r="V103" s="1"/>
  <c r="N104" s="1"/>
  <c r="W103" l="1"/>
  <c r="O104" s="1"/>
  <c r="Q104" l="1"/>
  <c r="S104" s="1"/>
  <c r="P104"/>
  <c r="R104" l="1"/>
  <c r="T104" s="1"/>
  <c r="U104" l="1"/>
  <c r="V104" s="1"/>
  <c r="N105" s="1"/>
  <c r="W104" l="1"/>
  <c r="O105" s="1"/>
  <c r="Q105" l="1"/>
  <c r="S105" s="1"/>
  <c r="P105"/>
  <c r="R105" l="1"/>
  <c r="T105" s="1"/>
  <c r="U105" l="1"/>
  <c r="V105" s="1"/>
  <c r="N106" s="1"/>
  <c r="W105" l="1"/>
  <c r="O106" s="1"/>
  <c r="Q106" l="1"/>
  <c r="S106" s="1"/>
  <c r="P106"/>
  <c r="R106" l="1"/>
  <c r="T106" s="1"/>
  <c r="U106" l="1"/>
  <c r="V106" s="1"/>
  <c r="N107" s="1"/>
  <c r="W106" l="1"/>
  <c r="O107" s="1"/>
  <c r="Q107" l="1"/>
  <c r="S107" s="1"/>
  <c r="P107"/>
  <c r="R107" l="1"/>
  <c r="T107" s="1"/>
  <c r="U107" l="1"/>
  <c r="V107" s="1"/>
  <c r="N108" s="1"/>
  <c r="W107" l="1"/>
  <c r="O108" s="1"/>
  <c r="Q108" l="1"/>
  <c r="P108"/>
  <c r="S108" l="1"/>
  <c r="R108"/>
  <c r="T108" l="1"/>
  <c r="V108" s="1"/>
  <c r="N109" s="1"/>
  <c r="U108"/>
  <c r="W108" l="1"/>
  <c r="O109" s="1"/>
  <c r="P109" s="1"/>
  <c r="Q109" l="1"/>
  <c r="S109" s="1"/>
  <c r="R109" l="1"/>
  <c r="U109" s="1"/>
  <c r="T109" l="1"/>
  <c r="V109" s="1"/>
  <c r="W109" l="1"/>
  <c r="O110" s="1"/>
  <c r="N110"/>
  <c r="Q110" l="1"/>
  <c r="S110" s="1"/>
  <c r="P110"/>
  <c r="R110" l="1"/>
  <c r="T110" s="1"/>
  <c r="U110" l="1"/>
  <c r="W110" l="1"/>
  <c r="V110"/>
  <c r="N111" s="1"/>
  <c r="O111"/>
  <c r="P111" l="1"/>
  <c r="R111" s="1"/>
  <c r="Q111"/>
  <c r="S111" l="1"/>
  <c r="T111" s="1"/>
  <c r="V111" l="1"/>
  <c r="N112" s="1"/>
  <c r="U111"/>
  <c r="W111"/>
  <c r="O112" s="1"/>
  <c r="Q112" s="1"/>
  <c r="P112" l="1"/>
  <c r="R112" s="1"/>
  <c r="S112" l="1"/>
  <c r="T112" s="1"/>
  <c r="U112" l="1"/>
  <c r="W112" s="1"/>
  <c r="O113" s="1"/>
  <c r="V112" l="1"/>
  <c r="N113" s="1"/>
  <c r="Q113" s="1"/>
  <c r="P113" l="1"/>
  <c r="S113" s="1"/>
  <c r="R113" l="1"/>
  <c r="T113" s="1"/>
  <c r="U113" l="1"/>
  <c r="W113" s="1"/>
  <c r="O114" s="1"/>
  <c r="V113" l="1"/>
  <c r="N114" s="1"/>
  <c r="Q114" s="1"/>
  <c r="S114" l="1"/>
  <c r="P114"/>
  <c r="R114"/>
  <c r="U114" s="1"/>
  <c r="T114" l="1"/>
  <c r="W114" s="1"/>
  <c r="O115" s="1"/>
  <c r="V114" l="1"/>
  <c r="N115" s="1"/>
  <c r="P115" s="1"/>
  <c r="R115" l="1"/>
  <c r="Q115"/>
  <c r="S115"/>
  <c r="U115" s="1"/>
  <c r="T115" l="1"/>
  <c r="V115" s="1"/>
  <c r="N116" s="1"/>
  <c r="W115" l="1"/>
  <c r="O116" s="1"/>
  <c r="P116" s="1"/>
  <c r="Q116" l="1"/>
  <c r="S116" s="1"/>
  <c r="R116" l="1"/>
  <c r="T116" s="1"/>
  <c r="U116" l="1"/>
  <c r="W116" s="1"/>
  <c r="O117" l="1"/>
  <c r="V116"/>
  <c r="N117" s="1"/>
  <c r="Q117" l="1"/>
  <c r="P117"/>
  <c r="R117" l="1"/>
  <c r="S117"/>
  <c r="U117"/>
  <c r="T117" l="1"/>
  <c r="W117" s="1"/>
  <c r="O118" s="1"/>
  <c r="V117" l="1"/>
  <c r="N118" s="1"/>
  <c r="P118" s="1"/>
  <c r="Q118" l="1"/>
  <c r="S118" s="1"/>
  <c r="U118" l="1"/>
  <c r="R118"/>
  <c r="W118"/>
  <c r="O119" s="1"/>
  <c r="T118"/>
  <c r="V118"/>
  <c r="N119" s="1"/>
  <c r="Q119" l="1"/>
  <c r="P119"/>
  <c r="S119" l="1"/>
  <c r="R119"/>
  <c r="T119" l="1"/>
  <c r="U119"/>
  <c r="V119" l="1"/>
  <c r="N120" s="1"/>
  <c r="W119"/>
  <c r="O120" s="1"/>
  <c r="Q120" l="1"/>
  <c r="P120"/>
  <c r="R120" l="1"/>
  <c r="T120" s="1"/>
  <c r="S120"/>
  <c r="U120" l="1"/>
  <c r="V120" s="1"/>
  <c r="N121" s="1"/>
  <c r="W120" l="1"/>
  <c r="O121" s="1"/>
  <c r="Q121" s="1"/>
  <c r="P121" l="1"/>
  <c r="R121" s="1"/>
  <c r="S121" l="1"/>
  <c r="U121" s="1"/>
  <c r="T121" l="1"/>
  <c r="V121" s="1"/>
  <c r="N122" s="1"/>
  <c r="W121" l="1"/>
  <c r="O122" s="1"/>
  <c r="P122" s="1"/>
  <c r="Q122" l="1"/>
  <c r="R122" s="1"/>
  <c r="T122" l="1"/>
  <c r="V122" s="1"/>
  <c r="N123" s="1"/>
  <c r="S122"/>
  <c r="U122" s="1"/>
  <c r="W122" l="1"/>
  <c r="O123" s="1"/>
  <c r="Q123" s="1"/>
  <c r="P123" l="1"/>
  <c r="S123" s="1"/>
  <c r="U123" l="1"/>
  <c r="W123" s="1"/>
  <c r="O124" s="1"/>
  <c r="R123"/>
  <c r="T123" s="1"/>
  <c r="V123"/>
  <c r="N124" s="1"/>
  <c r="Q124" s="1"/>
  <c r="S124" l="1"/>
  <c r="P124"/>
  <c r="R124"/>
  <c r="T124" l="1"/>
  <c r="V124" s="1"/>
  <c r="N125" s="1"/>
  <c r="U124"/>
  <c r="W124" l="1"/>
  <c r="O125" s="1"/>
  <c r="Q125" s="1"/>
  <c r="S125" l="1"/>
  <c r="P125"/>
  <c r="R125"/>
  <c r="T125" l="1"/>
  <c r="U125"/>
  <c r="W125" l="1"/>
  <c r="O126" s="1"/>
  <c r="V125"/>
  <c r="N126" s="1"/>
  <c r="P126" l="1"/>
  <c r="Q126"/>
  <c r="S126" l="1"/>
  <c r="R126"/>
  <c r="T126"/>
  <c r="U126" l="1"/>
  <c r="W126" s="1"/>
  <c r="O127" s="1"/>
  <c r="V126" l="1"/>
  <c r="N127" s="1"/>
  <c r="Q127" s="1"/>
  <c r="P127" l="1"/>
  <c r="R127" s="1"/>
  <c r="S127" l="1"/>
  <c r="U127" s="1"/>
  <c r="W127" l="1"/>
  <c r="O128" s="1"/>
  <c r="P128" s="1"/>
  <c r="T127"/>
  <c r="V127" s="1"/>
  <c r="N128" s="1"/>
  <c r="Q128" l="1"/>
  <c r="S128" s="1"/>
  <c r="R128" l="1"/>
  <c r="T128" s="1"/>
  <c r="U128" l="1"/>
  <c r="W128" s="1"/>
  <c r="O129" s="1"/>
  <c r="V128" l="1"/>
  <c r="N129" s="1"/>
  <c r="Q129" s="1"/>
  <c r="P129" l="1"/>
  <c r="R129" s="1"/>
  <c r="S129" l="1"/>
  <c r="U129" s="1"/>
  <c r="T129" l="1"/>
  <c r="W129" s="1"/>
  <c r="O130" s="1"/>
  <c r="V129" l="1"/>
  <c r="N130" s="1"/>
  <c r="Q130" s="1"/>
  <c r="S130" l="1"/>
  <c r="U130" s="1"/>
  <c r="W130" s="1"/>
  <c r="O131" s="1"/>
  <c r="P130"/>
  <c r="R130" s="1"/>
  <c r="T130"/>
  <c r="V130" s="1"/>
  <c r="N131" s="1"/>
  <c r="P131" l="1"/>
  <c r="Q131"/>
  <c r="S131" l="1"/>
  <c r="U131" s="1"/>
  <c r="R131"/>
  <c r="W131" l="1"/>
  <c r="O132" s="1"/>
  <c r="T131"/>
  <c r="V131" s="1"/>
  <c r="N132" s="1"/>
  <c r="Q132" l="1"/>
  <c r="S132" s="1"/>
  <c r="P132"/>
  <c r="R132" l="1"/>
  <c r="T132" s="1"/>
  <c r="U132" l="1"/>
  <c r="V132" s="1"/>
  <c r="N133" s="1"/>
  <c r="W132" l="1"/>
  <c r="O133" s="1"/>
  <c r="P133" s="1"/>
  <c r="Q133" l="1"/>
  <c r="R133" s="1"/>
  <c r="S133"/>
  <c r="T133" l="1"/>
  <c r="V133" s="1"/>
  <c r="N134" s="1"/>
  <c r="U133"/>
  <c r="W133" l="1"/>
  <c r="O134" s="1"/>
  <c r="Q134" l="1"/>
  <c r="P134"/>
  <c r="S134"/>
  <c r="U134" l="1"/>
  <c r="W134" s="1"/>
  <c r="O135" s="1"/>
  <c r="R134"/>
  <c r="T134" s="1"/>
  <c r="V134" l="1"/>
  <c r="N135" s="1"/>
  <c r="P135" l="1"/>
  <c r="R135" s="1"/>
  <c r="Q135"/>
  <c r="T135" l="1"/>
  <c r="S135"/>
  <c r="V135"/>
  <c r="N136" s="1"/>
  <c r="U135"/>
  <c r="W135" l="1"/>
  <c r="O136" s="1"/>
  <c r="Q136" l="1"/>
  <c r="S136" s="1"/>
  <c r="P136"/>
  <c r="R136" l="1"/>
  <c r="T136" l="1"/>
  <c r="V136" s="1"/>
  <c r="N137" s="1"/>
  <c r="U136"/>
  <c r="W136" l="1"/>
  <c r="O137" s="1"/>
  <c r="Q137" s="1"/>
  <c r="P137" l="1"/>
  <c r="S137" l="1"/>
  <c r="U137" s="1"/>
  <c r="R137"/>
  <c r="V137" l="1"/>
  <c r="N138" s="1"/>
  <c r="Q138" s="1"/>
  <c r="T137"/>
  <c r="W137" s="1"/>
  <c r="O138" s="1"/>
  <c r="S138" l="1"/>
  <c r="U138" s="1"/>
  <c r="P138"/>
  <c r="R138" s="1"/>
  <c r="T138"/>
  <c r="W138" s="1"/>
  <c r="O139" s="1"/>
  <c r="V138" l="1"/>
  <c r="N139" s="1"/>
  <c r="Q139" s="1"/>
  <c r="S139" l="1"/>
  <c r="P139"/>
  <c r="R139"/>
  <c r="T139" s="1"/>
  <c r="U139" l="1"/>
  <c r="W139" s="1"/>
  <c r="O140" s="1"/>
  <c r="V139" l="1"/>
  <c r="N140" s="1"/>
  <c r="Q140" s="1"/>
  <c r="P140" l="1"/>
  <c r="R140" s="1"/>
  <c r="T140" l="1"/>
  <c r="V140" s="1"/>
  <c r="N141" s="1"/>
  <c r="S140"/>
  <c r="U140" s="1"/>
  <c r="W140"/>
  <c r="O141" s="1"/>
  <c r="P141" s="1"/>
  <c r="Q141" l="1"/>
  <c r="S141" s="1"/>
  <c r="U141" l="1"/>
  <c r="R141"/>
  <c r="W141"/>
  <c r="O142" s="1"/>
  <c r="T141"/>
  <c r="V141" l="1"/>
  <c r="N142" s="1"/>
  <c r="P142" s="1"/>
  <c r="R142" l="1"/>
  <c r="Q142"/>
  <c r="T142"/>
  <c r="S142"/>
  <c r="V142" l="1"/>
  <c r="N143" s="1"/>
  <c r="U142"/>
  <c r="W142"/>
  <c r="O143" s="1"/>
  <c r="Q143" l="1"/>
  <c r="S143" s="1"/>
  <c r="P143"/>
  <c r="R143" l="1"/>
  <c r="T143" s="1"/>
  <c r="U143" l="1"/>
  <c r="W143" s="1"/>
  <c r="O144" s="1"/>
  <c r="V143" l="1"/>
  <c r="N144" s="1"/>
  <c r="P144" s="1"/>
  <c r="Q144"/>
  <c r="R144" l="1"/>
  <c r="T144" s="1"/>
  <c r="S144"/>
  <c r="U144" l="1"/>
  <c r="W144" s="1"/>
  <c r="O145" s="1"/>
  <c r="V144" l="1"/>
  <c r="N145" s="1"/>
  <c r="P145" s="1"/>
  <c r="Q145" l="1"/>
  <c r="S145" s="1"/>
  <c r="U145" l="1"/>
  <c r="W145" s="1"/>
  <c r="O146" s="1"/>
  <c r="R145"/>
  <c r="T145" s="1"/>
  <c r="V145" l="1"/>
  <c r="N146" s="1"/>
  <c r="Q146" l="1"/>
  <c r="S146" s="1"/>
  <c r="P146"/>
  <c r="R146" l="1"/>
  <c r="T146" s="1"/>
  <c r="U146" l="1"/>
  <c r="W146" s="1"/>
  <c r="O147" s="1"/>
  <c r="V146" l="1"/>
  <c r="N147" s="1"/>
  <c r="P147" s="1"/>
  <c r="Q147" l="1"/>
  <c r="S147" s="1"/>
  <c r="R147" l="1"/>
  <c r="T147" s="1"/>
  <c r="V147" l="1"/>
  <c r="N148" s="1"/>
  <c r="U147"/>
  <c r="W147" s="1"/>
  <c r="O148" s="1"/>
  <c r="Q148" l="1"/>
  <c r="S148" s="1"/>
  <c r="P148"/>
  <c r="R148"/>
  <c r="T148" l="1"/>
  <c r="U148"/>
  <c r="W148" l="1"/>
  <c r="O149" s="1"/>
  <c r="V148"/>
  <c r="N149" s="1"/>
  <c r="Q149" l="1"/>
  <c r="P149"/>
  <c r="R149" l="1"/>
  <c r="T149" s="1"/>
  <c r="S149"/>
  <c r="U149" l="1"/>
  <c r="W149" s="1"/>
  <c r="O150" s="1"/>
  <c r="V149" l="1"/>
  <c r="N150" s="1"/>
  <c r="Q150" s="1"/>
  <c r="S150" l="1"/>
  <c r="P150"/>
  <c r="R150"/>
  <c r="T150" s="1"/>
  <c r="U150" l="1"/>
  <c r="V150" s="1"/>
  <c r="N151" s="1"/>
  <c r="W150"/>
  <c r="O151" s="1"/>
  <c r="P151" l="1"/>
  <c r="R151" s="1"/>
  <c r="Q151"/>
  <c r="S151" l="1"/>
  <c r="U151" s="1"/>
  <c r="W151" l="1"/>
  <c r="O152" s="1"/>
  <c r="T151"/>
  <c r="V151"/>
  <c r="N152" s="1"/>
  <c r="Q152" s="1"/>
  <c r="S152" l="1"/>
  <c r="P152"/>
  <c r="U152"/>
  <c r="R152"/>
  <c r="T152"/>
  <c r="W152" l="1"/>
  <c r="O153" s="1"/>
  <c r="V152"/>
  <c r="N153" s="1"/>
  <c r="Q153" l="1"/>
  <c r="S153" s="1"/>
  <c r="P153"/>
  <c r="U153" l="1"/>
  <c r="R153"/>
  <c r="T153"/>
  <c r="W153" l="1"/>
  <c r="O154" s="1"/>
  <c r="V153"/>
  <c r="N154" s="1"/>
  <c r="P154" l="1"/>
  <c r="Q154"/>
  <c r="S154" l="1"/>
  <c r="U154" s="1"/>
  <c r="R154"/>
  <c r="T154" l="1"/>
  <c r="V154" l="1"/>
  <c r="N155" s="1"/>
  <c r="P155" s="1"/>
  <c r="W154"/>
  <c r="O155" s="1"/>
  <c r="Q155" l="1"/>
  <c r="S155" s="1"/>
  <c r="U155" l="1"/>
  <c r="R155"/>
  <c r="W155"/>
  <c r="O156" s="1"/>
  <c r="T155"/>
  <c r="V155" l="1"/>
  <c r="N156" s="1"/>
  <c r="P156" s="1"/>
  <c r="Q156" l="1"/>
  <c r="S156" s="1"/>
  <c r="U156" s="1"/>
  <c r="R156"/>
  <c r="T156" l="1"/>
  <c r="V156" s="1"/>
  <c r="N157" s="1"/>
  <c r="W156" l="1"/>
  <c r="O157" s="1"/>
  <c r="P157" s="1"/>
  <c r="R157" s="1"/>
  <c r="Q157"/>
  <c r="S157" l="1"/>
  <c r="T157" s="1"/>
  <c r="V157" s="1"/>
  <c r="N158" s="1"/>
  <c r="U157"/>
  <c r="W157" l="1"/>
  <c r="O158" s="1"/>
  <c r="P158" s="1"/>
  <c r="Q158"/>
  <c r="S158" l="1"/>
  <c r="R158"/>
  <c r="U158" l="1"/>
  <c r="W158" s="1"/>
  <c r="O159" s="1"/>
  <c r="T158"/>
  <c r="V158" l="1"/>
  <c r="N159" s="1"/>
  <c r="P159" s="1"/>
  <c r="Q159" l="1"/>
  <c r="S159" s="1"/>
  <c r="U159" l="1"/>
  <c r="W159" s="1"/>
  <c r="O160" s="1"/>
  <c r="R159"/>
  <c r="T159" s="1"/>
  <c r="V159" l="1"/>
  <c r="N160" s="1"/>
  <c r="P160" l="1"/>
  <c r="R160" s="1"/>
  <c r="Q160"/>
  <c r="T160" l="1"/>
  <c r="V160" s="1"/>
  <c r="N161" s="1"/>
  <c r="S160"/>
  <c r="U160" s="1"/>
  <c r="P161" l="1"/>
  <c r="R161" s="1"/>
  <c r="W160"/>
  <c r="O161" s="1"/>
  <c r="Q161" s="1"/>
  <c r="T161" l="1"/>
  <c r="V161" s="1"/>
  <c r="N162" s="1"/>
  <c r="S161"/>
  <c r="U161" s="1"/>
  <c r="W161"/>
  <c r="O162" s="1"/>
  <c r="Q162" l="1"/>
  <c r="S162" s="1"/>
  <c r="P162"/>
  <c r="R162" l="1"/>
  <c r="T162" s="1"/>
  <c r="U162" l="1"/>
  <c r="V162" s="1"/>
  <c r="N163" s="1"/>
  <c r="W162" l="1"/>
  <c r="O163" s="1"/>
  <c r="P163" s="1"/>
  <c r="Q163" l="1"/>
  <c r="R163" s="1"/>
  <c r="S163" l="1"/>
  <c r="U163" s="1"/>
  <c r="W163" l="1"/>
  <c r="O164" s="1"/>
  <c r="T163"/>
  <c r="V163"/>
  <c r="N164" s="1"/>
  <c r="P164" s="1"/>
  <c r="Q164" l="1"/>
  <c r="S164" s="1"/>
  <c r="U164" l="1"/>
  <c r="W164" s="1"/>
  <c r="O165" s="1"/>
  <c r="R164"/>
  <c r="T164" s="1"/>
  <c r="V164" l="1"/>
  <c r="N165" s="1"/>
  <c r="P165" s="1"/>
  <c r="R165" l="1"/>
  <c r="Q165"/>
  <c r="T165"/>
  <c r="S165"/>
  <c r="U165"/>
  <c r="V165" s="1"/>
  <c r="N166" s="1"/>
  <c r="W165" l="1"/>
  <c r="O166" s="1"/>
  <c r="Q166" s="1"/>
  <c r="P166" l="1"/>
  <c r="R166" s="1"/>
  <c r="T166" l="1"/>
  <c r="V166" s="1"/>
  <c r="N167" s="1"/>
  <c r="S166"/>
  <c r="U166" s="1"/>
  <c r="W166"/>
  <c r="O167" s="1"/>
  <c r="Q167" l="1"/>
  <c r="S167" s="1"/>
  <c r="P167"/>
  <c r="U167" l="1"/>
  <c r="W167" s="1"/>
  <c r="O168" s="1"/>
  <c r="R167"/>
  <c r="T167" s="1"/>
  <c r="V167" l="1"/>
  <c r="N168" s="1"/>
  <c r="Q168" s="1"/>
  <c r="P168" l="1"/>
  <c r="R168" s="1"/>
  <c r="T168" l="1"/>
  <c r="S168"/>
  <c r="V168"/>
  <c r="N169" s="1"/>
  <c r="U168"/>
  <c r="W168"/>
  <c r="O169" s="1"/>
  <c r="Q169" s="1"/>
  <c r="P169" l="1"/>
  <c r="R169" s="1"/>
  <c r="S169" l="1"/>
  <c r="U169" s="1"/>
  <c r="T169" l="1"/>
  <c r="W169" s="1"/>
  <c r="O170" s="1"/>
  <c r="V169" l="1"/>
  <c r="N170" s="1"/>
  <c r="Q170" s="1"/>
  <c r="P170" l="1"/>
  <c r="R170" s="1"/>
  <c r="T170" l="1"/>
  <c r="W170" s="1"/>
  <c r="O171" s="1"/>
  <c r="S170"/>
  <c r="U170" s="1"/>
  <c r="V170"/>
  <c r="N171" s="1"/>
  <c r="Q171" l="1"/>
  <c r="P171"/>
  <c r="R171" l="1"/>
  <c r="S171"/>
  <c r="U171" l="1"/>
  <c r="T171"/>
  <c r="V171" l="1"/>
  <c r="N172" s="1"/>
  <c r="W171"/>
  <c r="O172" s="1"/>
  <c r="P172" l="1"/>
  <c r="Q172"/>
  <c r="S172" l="1"/>
  <c r="U172" s="1"/>
  <c r="R172"/>
  <c r="T172" l="1"/>
  <c r="W172" s="1"/>
  <c r="O173" s="1"/>
  <c r="V172" l="1"/>
  <c r="N173" s="1"/>
  <c r="Q173" s="1"/>
  <c r="S173" l="1"/>
  <c r="P173"/>
  <c r="R173"/>
  <c r="U173" s="1"/>
  <c r="W173" l="1"/>
  <c r="O174" s="1"/>
  <c r="T173"/>
  <c r="V173"/>
  <c r="N174" s="1"/>
  <c r="Q174" s="1"/>
  <c r="S174" l="1"/>
  <c r="U174" s="1"/>
  <c r="P174"/>
  <c r="R174" s="1"/>
  <c r="T174" l="1"/>
  <c r="V174" s="1"/>
  <c r="N175" s="1"/>
  <c r="W174" l="1"/>
  <c r="O175" s="1"/>
  <c r="Q175" s="1"/>
  <c r="P175" l="1"/>
  <c r="R175" s="1"/>
  <c r="S175" l="1"/>
  <c r="T175" s="1"/>
  <c r="U175" l="1"/>
  <c r="W175" s="1"/>
  <c r="O176" s="1"/>
  <c r="V175" l="1"/>
  <c r="N176" s="1"/>
  <c r="P176" s="1"/>
  <c r="Q176" l="1"/>
  <c r="S176" s="1"/>
  <c r="R176" l="1"/>
  <c r="T176" s="1"/>
  <c r="V176" l="1"/>
  <c r="N177" s="1"/>
  <c r="U176"/>
  <c r="W176"/>
  <c r="O177" s="1"/>
  <c r="Q177" l="1"/>
  <c r="S177" s="1"/>
  <c r="P177"/>
  <c r="R177" l="1"/>
  <c r="T177" s="1"/>
  <c r="U177" l="1"/>
  <c r="W177" s="1"/>
  <c r="O178" s="1"/>
  <c r="V177" l="1"/>
  <c r="N178" s="1"/>
  <c r="Q178" s="1"/>
  <c r="S178" s="1"/>
  <c r="U178" s="1"/>
  <c r="P178"/>
  <c r="R178"/>
  <c r="T178" l="1"/>
  <c r="V178" s="1"/>
  <c r="N179" s="1"/>
  <c r="W178" l="1"/>
  <c r="O179" s="1"/>
  <c r="Q179" s="1"/>
  <c r="P179" l="1"/>
  <c r="R179" s="1"/>
  <c r="T179" s="1"/>
  <c r="S179"/>
  <c r="V179" l="1"/>
  <c r="N180" s="1"/>
  <c r="P180" s="1"/>
  <c r="U179"/>
  <c r="W179" s="1"/>
  <c r="O180" s="1"/>
  <c r="R180" l="1"/>
  <c r="T180" s="1"/>
  <c r="Q180"/>
  <c r="S180" s="1"/>
  <c r="U180" l="1"/>
  <c r="W180" l="1"/>
  <c r="O181" s="1"/>
  <c r="V180"/>
  <c r="N181" s="1"/>
  <c r="Q181" l="1"/>
  <c r="S181" s="1"/>
  <c r="P181"/>
  <c r="R181" l="1"/>
  <c r="U181" s="1"/>
  <c r="T181" l="1"/>
  <c r="V181" s="1"/>
  <c r="N182" s="1"/>
  <c r="W181"/>
  <c r="O182" s="1"/>
  <c r="Q182" l="1"/>
  <c r="S182" s="1"/>
  <c r="P182"/>
  <c r="R182" l="1"/>
  <c r="T182" s="1"/>
  <c r="V182" l="1"/>
  <c r="N183" s="1"/>
  <c r="U182"/>
  <c r="W182"/>
  <c r="O183" s="1"/>
  <c r="Q183" l="1"/>
  <c r="S183" s="1"/>
  <c r="P183"/>
  <c r="U183" l="1"/>
  <c r="W183" s="1"/>
  <c r="O184" s="1"/>
  <c r="R183"/>
  <c r="T183" s="1"/>
  <c r="V183" l="1"/>
  <c r="N184" s="1"/>
  <c r="Q184" s="1"/>
  <c r="P184" l="1"/>
  <c r="S184" s="1"/>
  <c r="U184" l="1"/>
  <c r="R184"/>
  <c r="W184"/>
  <c r="O185" s="1"/>
  <c r="T184"/>
  <c r="V184"/>
  <c r="N185" s="1"/>
  <c r="Q185" s="1"/>
  <c r="S185" l="1"/>
  <c r="P185"/>
  <c r="U185"/>
  <c r="R185"/>
  <c r="W185" l="1"/>
  <c r="O186" s="1"/>
  <c r="T185"/>
  <c r="V185" s="1"/>
  <c r="N186" s="1"/>
  <c r="Q186" l="1"/>
  <c r="S186" s="1"/>
  <c r="P186"/>
  <c r="U186" l="1"/>
  <c r="R186"/>
  <c r="W186"/>
  <c r="O187" s="1"/>
  <c r="T186"/>
  <c r="Q187" l="1"/>
  <c r="V186"/>
  <c r="N187" s="1"/>
  <c r="S187"/>
  <c r="P187"/>
  <c r="U187" l="1"/>
  <c r="R187"/>
  <c r="T187" s="1"/>
  <c r="V187" s="1"/>
  <c r="N188" s="1"/>
  <c r="W187"/>
  <c r="O188" s="1"/>
  <c r="P188" s="1"/>
  <c r="R188" l="1"/>
  <c r="Q188"/>
  <c r="S188"/>
  <c r="U188" l="1"/>
  <c r="T188"/>
  <c r="W188" l="1"/>
  <c r="O189" s="1"/>
  <c r="V188"/>
  <c r="N189" s="1"/>
  <c r="Q189" l="1"/>
  <c r="P189"/>
  <c r="S189" l="1"/>
  <c r="R189"/>
  <c r="T189" l="1"/>
  <c r="V189" s="1"/>
  <c r="N190" s="1"/>
  <c r="U189"/>
  <c r="W189" l="1"/>
  <c r="O190" s="1"/>
  <c r="Q190" l="1"/>
  <c r="S190" s="1"/>
  <c r="P190"/>
  <c r="R190" l="1"/>
  <c r="T190" s="1"/>
  <c r="U190" l="1"/>
  <c r="W190" s="1"/>
  <c r="O191" s="1"/>
  <c r="V190" l="1"/>
  <c r="N191" s="1"/>
  <c r="Q191" s="1"/>
  <c r="S191" l="1"/>
  <c r="U191" s="1"/>
  <c r="P191"/>
  <c r="R191" s="1"/>
  <c r="T191" l="1"/>
  <c r="V191" s="1"/>
  <c r="N192" s="1"/>
  <c r="W191" l="1"/>
  <c r="O192" s="1"/>
  <c r="Q192" s="1"/>
  <c r="P192" l="1"/>
  <c r="R192" s="1"/>
  <c r="T192" l="1"/>
  <c r="V192" s="1"/>
  <c r="N193" s="1"/>
  <c r="S192"/>
  <c r="U192" s="1"/>
  <c r="W192" l="1"/>
  <c r="O193" s="1"/>
  <c r="Q193" l="1"/>
  <c r="S193" s="1"/>
  <c r="P193"/>
  <c r="R193" l="1"/>
  <c r="T193" s="1"/>
  <c r="U193" l="1"/>
  <c r="W193" s="1"/>
  <c r="O194" s="1"/>
  <c r="V193" l="1"/>
  <c r="N194" s="1"/>
  <c r="P194" s="1"/>
  <c r="R194" l="1"/>
  <c r="Q194"/>
  <c r="S194"/>
  <c r="T194" s="1"/>
  <c r="U194" l="1"/>
  <c r="W194" s="1"/>
  <c r="O195" s="1"/>
  <c r="V194" l="1"/>
  <c r="N195" s="1"/>
  <c r="P195" s="1"/>
  <c r="R195" l="1"/>
  <c r="Q195"/>
  <c r="T195"/>
  <c r="S195"/>
  <c r="V195" l="1"/>
  <c r="N196" s="1"/>
  <c r="U195"/>
  <c r="P196"/>
  <c r="W195"/>
  <c r="O196" s="1"/>
  <c r="Q196" l="1"/>
  <c r="S196" l="1"/>
  <c r="U196" s="1"/>
  <c r="R196"/>
  <c r="W196" l="1"/>
  <c r="O197" s="1"/>
  <c r="T196"/>
  <c r="V196" s="1"/>
  <c r="N197" s="1"/>
  <c r="Q197" l="1"/>
  <c r="S197" s="1"/>
  <c r="P197"/>
  <c r="U197" l="1"/>
  <c r="W197" s="1"/>
  <c r="O198" s="1"/>
  <c r="R197"/>
  <c r="T197" s="1"/>
  <c r="V197" l="1"/>
  <c r="N198" s="1"/>
  <c r="Q198" s="1"/>
  <c r="P198" l="1"/>
  <c r="R198" s="1"/>
  <c r="S198" l="1"/>
  <c r="U198" s="1"/>
  <c r="W198" l="1"/>
  <c r="O199" s="1"/>
  <c r="T198"/>
  <c r="V198"/>
  <c r="N199" s="1"/>
  <c r="Q199" l="1"/>
  <c r="S199" s="1"/>
  <c r="P199"/>
  <c r="U199" l="1"/>
  <c r="W199" s="1"/>
  <c r="O200" s="1"/>
  <c r="R199"/>
  <c r="T199" s="1"/>
  <c r="V199" l="1"/>
  <c r="N200" s="1"/>
  <c r="Q200" s="1"/>
  <c r="S200" l="1"/>
  <c r="U200" s="1"/>
  <c r="P200"/>
  <c r="R200" s="1"/>
  <c r="T200"/>
  <c r="V200" s="1"/>
  <c r="N201" s="1"/>
  <c r="P201" l="1"/>
  <c r="W200"/>
  <c r="O201" s="1"/>
  <c r="R201" l="1"/>
  <c r="Q201"/>
  <c r="S201"/>
  <c r="U201" s="1"/>
  <c r="W201" l="1"/>
  <c r="O202" s="1"/>
  <c r="T201"/>
  <c r="V201" s="1"/>
  <c r="N202" s="1"/>
  <c r="P202" l="1"/>
  <c r="Q202"/>
  <c r="R202"/>
  <c r="T202" l="1"/>
  <c r="S202"/>
  <c r="U202"/>
  <c r="W202" s="1"/>
  <c r="O203" s="1"/>
  <c r="V202" l="1"/>
  <c r="N203" s="1"/>
  <c r="Q203" l="1"/>
  <c r="S203" s="1"/>
  <c r="P203"/>
  <c r="U203" l="1"/>
  <c r="W203" s="1"/>
  <c r="O204" s="1"/>
  <c r="R203"/>
  <c r="T203" s="1"/>
  <c r="V203" l="1"/>
  <c r="N204" s="1"/>
  <c r="P204" s="1"/>
  <c r="Q204" l="1"/>
  <c r="S204" l="1"/>
  <c r="U204" s="1"/>
  <c r="W204" s="1"/>
  <c r="O205" s="1"/>
  <c r="P205" s="1"/>
  <c r="R205" s="1"/>
  <c r="T205" s="1"/>
  <c r="R204"/>
  <c r="T204" s="1"/>
  <c r="V204" s="1"/>
  <c r="N205" s="1"/>
  <c r="Q205"/>
  <c r="S205" s="1"/>
  <c r="U205" l="1"/>
  <c r="V205" s="1"/>
  <c r="W205" l="1"/>
</calcChain>
</file>

<file path=xl/sharedStrings.xml><?xml version="1.0" encoding="utf-8"?>
<sst xmlns="http://schemas.openxmlformats.org/spreadsheetml/2006/main" count="12" uniqueCount="12">
  <si>
    <t>t</t>
  </si>
  <si>
    <t>k1</t>
  </si>
  <si>
    <t>l1</t>
  </si>
  <si>
    <t>A(t)</t>
  </si>
  <si>
    <t>Z(t)</t>
  </si>
  <si>
    <t>k2</t>
  </si>
  <si>
    <t>l2</t>
  </si>
  <si>
    <t>k3</t>
  </si>
  <si>
    <t>l3</t>
  </si>
  <si>
    <t>k4</t>
  </si>
  <si>
    <t>l4</t>
  </si>
  <si>
    <t>Parametarski prikaz - ovisnost Z od A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</si>
</sst>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rgb="FF00B0F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plotArea>
      <c:layout>
        <c:manualLayout>
          <c:layoutTarget val="inner"/>
          <c:xMode val="edge"/>
          <c:yMode val="edge"/>
          <c:x val="7.3895957249948116E-2"/>
          <c:y val="2.2924111160212972E-2"/>
          <c:w val="0.82803542362960081"/>
          <c:h val="0.86737704280846095"/>
        </c:manualLayout>
      </c:layout>
      <c:scatterChart>
        <c:scatterStyle val="smoothMarker"/>
        <c:ser>
          <c:idx val="0"/>
          <c:order val="0"/>
          <c:tx>
            <c:v>A-fitoplankton (lijeva ordinata)</c:v>
          </c:tx>
          <c:spPr>
            <a:ln w="19050"/>
          </c:spPr>
          <c:marker>
            <c:symbol val="none"/>
          </c:marker>
          <c:xVal>
            <c:numRef>
              <c:f>Sheet1!$L$5:$L$205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Sheet1!$N$5:$N$205</c:f>
              <c:numCache>
                <c:formatCode>0.000</c:formatCode>
                <c:ptCount val="201"/>
                <c:pt idx="0">
                  <c:v>10</c:v>
                </c:pt>
                <c:pt idx="1">
                  <c:v>13.228301938441525</c:v>
                </c:pt>
                <c:pt idx="2">
                  <c:v>18.360580069108593</c:v>
                </c:pt>
                <c:pt idx="3">
                  <c:v>26.291892836770611</c:v>
                </c:pt>
                <c:pt idx="4">
                  <c:v>38.147045560597348</c:v>
                </c:pt>
                <c:pt idx="5">
                  <c:v>54.787339665851235</c:v>
                </c:pt>
                <c:pt idx="6">
                  <c:v>75.054497921531777</c:v>
                </c:pt>
                <c:pt idx="7">
                  <c:v>91.665590642777076</c:v>
                </c:pt>
                <c:pt idx="8">
                  <c:v>89.229485779185012</c:v>
                </c:pt>
                <c:pt idx="9">
                  <c:v>63.085866126273288</c:v>
                </c:pt>
                <c:pt idx="10">
                  <c:v>35.195950731030315</c:v>
                </c:pt>
                <c:pt idx="11">
                  <c:v>19.141991159519197</c:v>
                </c:pt>
                <c:pt idx="12">
                  <c:v>11.707185685909886</c:v>
                </c:pt>
                <c:pt idx="13">
                  <c:v>8.4361876986368447</c:v>
                </c:pt>
                <c:pt idx="14">
                  <c:v>7.1416959018630619</c:v>
                </c:pt>
                <c:pt idx="15">
                  <c:v>6.9591823658674077</c:v>
                </c:pt>
                <c:pt idx="16">
                  <c:v>7.6197197246708024</c:v>
                </c:pt>
                <c:pt idx="17">
                  <c:v>9.161029300515116</c:v>
                </c:pt>
                <c:pt idx="18">
                  <c:v>11.847142118579834</c:v>
                </c:pt>
                <c:pt idx="19">
                  <c:v>16.179511383579708</c:v>
                </c:pt>
                <c:pt idx="20">
                  <c:v>22.940943017867525</c:v>
                </c:pt>
                <c:pt idx="21">
                  <c:v>33.192358041271461</c:v>
                </c:pt>
                <c:pt idx="22">
                  <c:v>48.002345155428408</c:v>
                </c:pt>
                <c:pt idx="23">
                  <c:v>67.30428944062362</c:v>
                </c:pt>
                <c:pt idx="24">
                  <c:v>86.709356682570316</c:v>
                </c:pt>
                <c:pt idx="25">
                  <c:v>93.245560008154015</c:v>
                </c:pt>
                <c:pt idx="26">
                  <c:v>74.486411526017292</c:v>
                </c:pt>
                <c:pt idx="27">
                  <c:v>44.396326603654245</c:v>
                </c:pt>
                <c:pt idx="28">
                  <c:v>23.839969358128556</c:v>
                </c:pt>
                <c:pt idx="29">
                  <c:v>13.827580451940907</c:v>
                </c:pt>
                <c:pt idx="30">
                  <c:v>9.361908299099758</c:v>
                </c:pt>
                <c:pt idx="31">
                  <c:v>7.477883447914329</c:v>
                </c:pt>
                <c:pt idx="32">
                  <c:v>6.9335284634340608</c:v>
                </c:pt>
                <c:pt idx="33">
                  <c:v>7.2886795399515831</c:v>
                </c:pt>
                <c:pt idx="34">
                  <c:v>8.4834703753683929</c:v>
                </c:pt>
                <c:pt idx="35">
                  <c:v>10.699619780732252</c:v>
                </c:pt>
                <c:pt idx="36">
                  <c:v>14.345572384691913</c:v>
                </c:pt>
                <c:pt idx="37">
                  <c:v>20.094393607750821</c:v>
                </c:pt>
                <c:pt idx="38">
                  <c:v>28.912303999845633</c:v>
                </c:pt>
                <c:pt idx="39">
                  <c:v>41.929726473285115</c:v>
                </c:pt>
                <c:pt idx="40">
                  <c:v>59.731490010648876</c:v>
                </c:pt>
                <c:pt idx="41">
                  <c:v>80.073741740143447</c:v>
                </c:pt>
                <c:pt idx="42">
                  <c:v>93.380079342796108</c:v>
                </c:pt>
                <c:pt idx="43">
                  <c:v>84.141906627819296</c:v>
                </c:pt>
                <c:pt idx="44">
                  <c:v>55.116600620125041</c:v>
                </c:pt>
                <c:pt idx="45">
                  <c:v>29.990558126399598</c:v>
                </c:pt>
                <c:pt idx="46">
                  <c:v>16.673388530236352</c:v>
                </c:pt>
                <c:pt idx="47">
                  <c:v>10.623058537950364</c:v>
                </c:pt>
                <c:pt idx="48">
                  <c:v>7.9904389146107349</c:v>
                </c:pt>
                <c:pt idx="49">
                  <c:v>7.0288554186649339</c:v>
                </c:pt>
                <c:pt idx="50">
                  <c:v>7.0728317563113423</c:v>
                </c:pt>
                <c:pt idx="51">
                  <c:v>7.9477860269178526</c:v>
                </c:pt>
                <c:pt idx="52">
                  <c:v>9.7521423640592335</c:v>
                </c:pt>
                <c:pt idx="53">
                  <c:v>12.807683451459079</c:v>
                </c:pt>
                <c:pt idx="54">
                  <c:v>17.683826969571058</c:v>
                </c:pt>
                <c:pt idx="55">
                  <c:v>25.239328034120852</c:v>
                </c:pt>
                <c:pt idx="56">
                  <c:v>36.579749747222429</c:v>
                </c:pt>
                <c:pt idx="57">
                  <c:v>52.640882619449691</c:v>
                </c:pt>
                <c:pt idx="58">
                  <c:v>72.640956293867788</c:v>
                </c:pt>
                <c:pt idx="59">
                  <c:v>90.254811575707947</c:v>
                </c:pt>
                <c:pt idx="60">
                  <c:v>90.694926770248372</c:v>
                </c:pt>
                <c:pt idx="61">
                  <c:v>66.547645278439703</c:v>
                </c:pt>
                <c:pt idx="62">
                  <c:v>37.812280079889298</c:v>
                </c:pt>
                <c:pt idx="63">
                  <c:v>20.468152332626182</c:v>
                </c:pt>
                <c:pt idx="64">
                  <c:v>12.321933812955706</c:v>
                </c:pt>
                <c:pt idx="65">
                  <c:v>8.7185991857479088</c:v>
                </c:pt>
                <c:pt idx="66">
                  <c:v>7.256442652818774</c:v>
                </c:pt>
                <c:pt idx="67">
                  <c:v>6.9686618140257712</c:v>
                </c:pt>
                <c:pt idx="68">
                  <c:v>7.5389540177454979</c:v>
                </c:pt>
                <c:pt idx="69">
                  <c:v>8.9769582457959274</c:v>
                </c:pt>
                <c:pt idx="70">
                  <c:v>11.522095944816851</c:v>
                </c:pt>
                <c:pt idx="71">
                  <c:v>15.64743176999032</c:v>
                </c:pt>
                <c:pt idx="72">
                  <c:v>22.102092150920747</c:v>
                </c:pt>
                <c:pt idx="73">
                  <c:v>31.918486264916943</c:v>
                </c:pt>
                <c:pt idx="74">
                  <c:v>46.187852894095968</c:v>
                </c:pt>
                <c:pt idx="75">
                  <c:v>65.057452474745276</c:v>
                </c:pt>
                <c:pt idx="76">
                  <c:v>84.822939223056352</c:v>
                </c:pt>
                <c:pt idx="77">
                  <c:v>93.486086116435786</c:v>
                </c:pt>
                <c:pt idx="78">
                  <c:v>77.365957038904355</c:v>
                </c:pt>
                <c:pt idx="79">
                  <c:v>47.314905810917125</c:v>
                </c:pt>
                <c:pt idx="80">
                  <c:v>25.472161819599108</c:v>
                </c:pt>
                <c:pt idx="81">
                  <c:v>14.596574486659311</c:v>
                </c:pt>
                <c:pt idx="82">
                  <c:v>9.7181403590094941</c:v>
                </c:pt>
                <c:pt idx="83">
                  <c:v>7.6352936583307027</c:v>
                </c:pt>
                <c:pt idx="84">
                  <c:v>6.9774875319480101</c:v>
                </c:pt>
                <c:pt idx="85">
                  <c:v>7.2465175695658903</c:v>
                </c:pt>
                <c:pt idx="86">
                  <c:v>8.3519312260488796</c:v>
                </c:pt>
                <c:pt idx="87">
                  <c:v>10.452295863974758</c:v>
                </c:pt>
                <c:pt idx="88">
                  <c:v>13.931290069639495</c:v>
                </c:pt>
                <c:pt idx="89">
                  <c:v>19.432018286904501</c:v>
                </c:pt>
                <c:pt idx="90">
                  <c:v>27.88973729533604</c:v>
                </c:pt>
                <c:pt idx="91">
                  <c:v>40.42929184065882</c:v>
                </c:pt>
                <c:pt idx="92">
                  <c:v>57.744766297107233</c:v>
                </c:pt>
                <c:pt idx="93">
                  <c:v>78.036331130107527</c:v>
                </c:pt>
                <c:pt idx="94">
                  <c:v>92.6609176441317</c:v>
                </c:pt>
                <c:pt idx="95">
                  <c:v>86.085721969200407</c:v>
                </c:pt>
                <c:pt idx="96">
                  <c:v>58.108963764442748</c:v>
                </c:pt>
                <c:pt idx="97">
                  <c:v>31.943551022251356</c:v>
                </c:pt>
                <c:pt idx="98">
                  <c:v>17.627205920052191</c:v>
                </c:pt>
                <c:pt idx="99">
                  <c:v>11.066622404240862</c:v>
                </c:pt>
                <c:pt idx="100">
                  <c:v>8.194130181230534</c:v>
                </c:pt>
                <c:pt idx="101">
                  <c:v>7.1058893988342957</c:v>
                </c:pt>
                <c:pt idx="102">
                  <c:v>7.0642596190598983</c:v>
                </c:pt>
                <c:pt idx="103">
                  <c:v>7.8597563159622963</c:v>
                </c:pt>
                <c:pt idx="104">
                  <c:v>9.568009504567037</c:v>
                </c:pt>
                <c:pt idx="105">
                  <c:v>12.48891837486843</c:v>
                </c:pt>
                <c:pt idx="106">
                  <c:v>17.165850610882828</c:v>
                </c:pt>
                <c:pt idx="107">
                  <c:v>24.427776087856326</c:v>
                </c:pt>
                <c:pt idx="108">
                  <c:v>35.36092673848286</c:v>
                </c:pt>
                <c:pt idx="109">
                  <c:v>50.947038891378014</c:v>
                </c:pt>
                <c:pt idx="110">
                  <c:v>70.67009698637645</c:v>
                </c:pt>
                <c:pt idx="111">
                  <c:v>88.930823053109151</c:v>
                </c:pt>
                <c:pt idx="112">
                  <c:v>91.576544967984873</c:v>
                </c:pt>
                <c:pt idx="113">
                  <c:v>69.279487593305461</c:v>
                </c:pt>
                <c:pt idx="114">
                  <c:v>40.04829950331861</c:v>
                </c:pt>
                <c:pt idx="115">
                  <c:v>21.635628403775453</c:v>
                </c:pt>
                <c:pt idx="116">
                  <c:v>12.869174120612032</c:v>
                </c:pt>
                <c:pt idx="117">
                  <c:v>8.9738692072078692</c:v>
                </c:pt>
                <c:pt idx="118">
                  <c:v>7.3663113607282193</c:v>
                </c:pt>
                <c:pt idx="119">
                  <c:v>6.9899672282778917</c:v>
                </c:pt>
                <c:pt idx="120">
                  <c:v>7.4872807039760119</c:v>
                </c:pt>
                <c:pt idx="121">
                  <c:v>8.8442957332879324</c:v>
                </c:pt>
                <c:pt idx="122">
                  <c:v>11.280613166231657</c:v>
                </c:pt>
                <c:pt idx="123">
                  <c:v>15.246863075619526</c:v>
                </c:pt>
                <c:pt idx="124">
                  <c:v>21.465276702299207</c:v>
                </c:pt>
                <c:pt idx="125">
                  <c:v>30.943670397684247</c:v>
                </c:pt>
                <c:pt idx="126">
                  <c:v>44.783248555744905</c:v>
                </c:pt>
                <c:pt idx="127">
                  <c:v>63.277209353797751</c:v>
                </c:pt>
                <c:pt idx="128">
                  <c:v>83.219998087381654</c:v>
                </c:pt>
                <c:pt idx="129">
                  <c:v>93.420791577361598</c:v>
                </c:pt>
                <c:pt idx="130">
                  <c:v>79.49593999838352</c:v>
                </c:pt>
                <c:pt idx="131">
                  <c:v>49.713249682931419</c:v>
                </c:pt>
                <c:pt idx="132">
                  <c:v>26.871165642819015</c:v>
                </c:pt>
                <c:pt idx="133">
                  <c:v>15.265940765224791</c:v>
                </c:pt>
                <c:pt idx="134">
                  <c:v>10.032076974995636</c:v>
                </c:pt>
                <c:pt idx="135">
                  <c:v>7.7789205982931522</c:v>
                </c:pt>
                <c:pt idx="136">
                  <c:v>7.0261158506618546</c:v>
                </c:pt>
                <c:pt idx="137">
                  <c:v>7.2256254841014771</c:v>
                </c:pt>
                <c:pt idx="138">
                  <c:v>8.2613695400664149</c:v>
                </c:pt>
                <c:pt idx="139">
                  <c:v>10.273308419026431</c:v>
                </c:pt>
                <c:pt idx="140">
                  <c:v>13.625759895300552</c:v>
                </c:pt>
                <c:pt idx="141">
                  <c:v>18.938414185258182</c:v>
                </c:pt>
                <c:pt idx="142">
                  <c:v>27.121386350657801</c:v>
                </c:pt>
                <c:pt idx="143">
                  <c:v>39.290686156313761</c:v>
                </c:pt>
                <c:pt idx="144">
                  <c:v>56.211228437674301</c:v>
                </c:pt>
                <c:pt idx="145">
                  <c:v>76.396216258661823</c:v>
                </c:pt>
                <c:pt idx="146">
                  <c:v>91.913802726562054</c:v>
                </c:pt>
                <c:pt idx="147">
                  <c:v>87.395400356717403</c:v>
                </c:pt>
                <c:pt idx="148">
                  <c:v>60.454591267908718</c:v>
                </c:pt>
                <c:pt idx="149">
                  <c:v>33.564595876840045</c:v>
                </c:pt>
                <c:pt idx="150">
                  <c:v>18.436490270526832</c:v>
                </c:pt>
                <c:pt idx="151">
                  <c:v>11.447666871353565</c:v>
                </c:pt>
                <c:pt idx="152">
                  <c:v>8.3733368194032014</c:v>
                </c:pt>
                <c:pt idx="153">
                  <c:v>7.180120516936177</c:v>
                </c:pt>
                <c:pt idx="154">
                  <c:v>7.0697281167343746</c:v>
                </c:pt>
                <c:pt idx="155">
                  <c:v>7.8037130581566876</c:v>
                </c:pt>
                <c:pt idx="156">
                  <c:v>9.4394601800281031</c:v>
                </c:pt>
                <c:pt idx="157">
                  <c:v>12.259938659711999</c:v>
                </c:pt>
                <c:pt idx="158">
                  <c:v>16.788554807354828</c:v>
                </c:pt>
                <c:pt idx="159">
                  <c:v>23.830998593399102</c:v>
                </c:pt>
                <c:pt idx="160">
                  <c:v>34.456220559341801</c:v>
                </c:pt>
                <c:pt idx="161">
                  <c:v>49.672587671413837</c:v>
                </c:pt>
                <c:pt idx="162">
                  <c:v>69.145018496429628</c:v>
                </c:pt>
                <c:pt idx="163">
                  <c:v>87.799552140157914</c:v>
                </c:pt>
                <c:pt idx="164">
                  <c:v>92.045994593436646</c:v>
                </c:pt>
                <c:pt idx="165">
                  <c:v>71.302715460302878</c:v>
                </c:pt>
                <c:pt idx="166">
                  <c:v>41.833684883228635</c:v>
                </c:pt>
                <c:pt idx="167">
                  <c:v>22.597010294748188</c:v>
                </c:pt>
                <c:pt idx="168">
                  <c:v>13.326521620637598</c:v>
                </c:pt>
                <c:pt idx="169">
                  <c:v>9.1912849544394497</c:v>
                </c:pt>
                <c:pt idx="170">
                  <c:v>7.4651658588733749</c:v>
                </c:pt>
                <c:pt idx="171">
                  <c:v>7.0183662682014036</c:v>
                </c:pt>
                <c:pt idx="172">
                  <c:v>7.4596926435054236</c:v>
                </c:pt>
                <c:pt idx="173">
                  <c:v>8.7564637396035288</c:v>
                </c:pt>
                <c:pt idx="174">
                  <c:v>11.113116341834067</c:v>
                </c:pt>
                <c:pt idx="175">
                  <c:v>14.963423361022421</c:v>
                </c:pt>
                <c:pt idx="176">
                  <c:v>21.009237990163506</c:v>
                </c:pt>
                <c:pt idx="177">
                  <c:v>30.238585988770794</c:v>
                </c:pt>
                <c:pt idx="178">
                  <c:v>43.755112624252028</c:v>
                </c:pt>
                <c:pt idx="179">
                  <c:v>61.946949695996437</c:v>
                </c:pt>
                <c:pt idx="180">
                  <c:v>81.954610987044958</c:v>
                </c:pt>
                <c:pt idx="181">
                  <c:v>93.204190925443925</c:v>
                </c:pt>
                <c:pt idx="182">
                  <c:v>80.962921604705045</c:v>
                </c:pt>
                <c:pt idx="183">
                  <c:v>51.540310262618057</c:v>
                </c:pt>
                <c:pt idx="184">
                  <c:v>27.982679064628897</c:v>
                </c:pt>
                <c:pt idx="185">
                  <c:v>15.808072883759184</c:v>
                </c:pt>
                <c:pt idx="186">
                  <c:v>10.290841111873629</c:v>
                </c:pt>
                <c:pt idx="187">
                  <c:v>7.9019753436410207</c:v>
                </c:pt>
                <c:pt idx="188">
                  <c:v>7.0747792579784354</c:v>
                </c:pt>
                <c:pt idx="189">
                  <c:v>7.2216252502347169</c:v>
                </c:pt>
                <c:pt idx="190">
                  <c:v>8.2064094702110548</c:v>
                </c:pt>
                <c:pt idx="191">
                  <c:v>10.155049999481832</c:v>
                </c:pt>
                <c:pt idx="192">
                  <c:v>13.417619810938701</c:v>
                </c:pt>
                <c:pt idx="193">
                  <c:v>18.596591560964839</c:v>
                </c:pt>
                <c:pt idx="194">
                  <c:v>26.582967929493595</c:v>
                </c:pt>
                <c:pt idx="195">
                  <c:v>38.483348443205443</c:v>
                </c:pt>
                <c:pt idx="196">
                  <c:v>55.105384054547628</c:v>
                </c:pt>
                <c:pt idx="197">
                  <c:v>75.170243699672568</c:v>
                </c:pt>
                <c:pt idx="198">
                  <c:v>91.250747303323223</c:v>
                </c:pt>
                <c:pt idx="199">
                  <c:v>88.198772435765363</c:v>
                </c:pt>
                <c:pt idx="200">
                  <c:v>62.141747839792231</c:v>
                </c:pt>
              </c:numCache>
            </c:numRef>
          </c:yVal>
          <c:smooth val="1"/>
        </c:ser>
        <c:axId val="129655936"/>
        <c:axId val="129657472"/>
      </c:scatterChart>
      <c:scatterChart>
        <c:scatterStyle val="smoothMarker"/>
        <c:ser>
          <c:idx val="1"/>
          <c:order val="1"/>
          <c:tx>
            <c:v>Z-zooplankton (desna ordinata)</c:v>
          </c:tx>
          <c:spPr>
            <a:ln w="19050"/>
          </c:spPr>
          <c:marker>
            <c:symbol val="none"/>
          </c:marker>
          <c:xVal>
            <c:numRef>
              <c:f>Sheet1!$L$5:$L$205</c:f>
              <c:numCache>
                <c:formatCode>General</c:formatCode>
                <c:ptCount val="2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</c:numCache>
            </c:numRef>
          </c:xVal>
          <c:yVal>
            <c:numRef>
              <c:f>Sheet1!$O$5:$O$205</c:f>
              <c:numCache>
                <c:formatCode>0.000</c:formatCode>
                <c:ptCount val="201"/>
                <c:pt idx="0">
                  <c:v>1</c:v>
                </c:pt>
                <c:pt idx="1">
                  <c:v>0.84886184062526371</c:v>
                </c:pt>
                <c:pt idx="2">
                  <c:v>0.7431734869791683</c:v>
                </c:pt>
                <c:pt idx="3">
                  <c:v>0.68287639835466685</c:v>
                </c:pt>
                <c:pt idx="4">
                  <c:v>0.67533532948007557</c:v>
                </c:pt>
                <c:pt idx="5">
                  <c:v>0.7430767143453394</c:v>
                </c:pt>
                <c:pt idx="6">
                  <c:v>0.94094097784248354</c:v>
                </c:pt>
                <c:pt idx="7">
                  <c:v>1.3783058985226246</c:v>
                </c:pt>
                <c:pt idx="8">
                  <c:v>2.1494435901682083</c:v>
                </c:pt>
                <c:pt idx="9">
                  <c:v>2.9913897378828849</c:v>
                </c:pt>
                <c:pt idx="10">
                  <c:v>3.3492256484129128</c:v>
                </c:pt>
                <c:pt idx="11">
                  <c:v>3.1746407982333569</c:v>
                </c:pt>
                <c:pt idx="12">
                  <c:v>2.765029465221132</c:v>
                </c:pt>
                <c:pt idx="13">
                  <c:v>2.3183393856045744</c:v>
                </c:pt>
                <c:pt idx="14">
                  <c:v>1.9124615431454837</c:v>
                </c:pt>
                <c:pt idx="15">
                  <c:v>1.569413844575626</c:v>
                </c:pt>
                <c:pt idx="16">
                  <c:v>1.2902857631729285</c:v>
                </c:pt>
                <c:pt idx="17">
                  <c:v>1.0694953256245181</c:v>
                </c:pt>
                <c:pt idx="18">
                  <c:v>0.90044084750030962</c:v>
                </c:pt>
                <c:pt idx="19">
                  <c:v>0.77802054209854488</c:v>
                </c:pt>
                <c:pt idx="20">
                  <c:v>0.70039817301988494</c:v>
                </c:pt>
                <c:pt idx="21">
                  <c:v>0.67158647139238603</c:v>
                </c:pt>
                <c:pt idx="22">
                  <c:v>0.70707665264120534</c:v>
                </c:pt>
                <c:pt idx="23">
                  <c:v>0.84682381787689243</c:v>
                </c:pt>
                <c:pt idx="24">
                  <c:v>1.1785971728498243</c:v>
                </c:pt>
                <c:pt idx="25">
                  <c:v>1.8264525518994572</c:v>
                </c:pt>
                <c:pt idx="26">
                  <c:v>2.7066253903947386</c:v>
                </c:pt>
                <c:pt idx="27">
                  <c:v>3.2885165844581934</c:v>
                </c:pt>
                <c:pt idx="28">
                  <c:v>3.2816119827642245</c:v>
                </c:pt>
                <c:pt idx="29">
                  <c:v>2.9286167537583885</c:v>
                </c:pt>
                <c:pt idx="30">
                  <c:v>2.4822471545291629</c:v>
                </c:pt>
                <c:pt idx="31">
                  <c:v>2.0569113154496397</c:v>
                </c:pt>
                <c:pt idx="32">
                  <c:v>1.6897895202363422</c:v>
                </c:pt>
                <c:pt idx="33">
                  <c:v>1.387392794068286</c:v>
                </c:pt>
                <c:pt idx="34">
                  <c:v>1.1457025464890083</c:v>
                </c:pt>
                <c:pt idx="35">
                  <c:v>0.95812208097250684</c:v>
                </c:pt>
                <c:pt idx="36">
                  <c:v>0.81879170088098729</c:v>
                </c:pt>
                <c:pt idx="37">
                  <c:v>0.72444689956791486</c:v>
                </c:pt>
                <c:pt idx="38">
                  <c:v>0.67650666264917303</c:v>
                </c:pt>
                <c:pt idx="39">
                  <c:v>0.68520837583746674</c:v>
                </c:pt>
                <c:pt idx="40">
                  <c:v>0.77919501605871255</c:v>
                </c:pt>
                <c:pt idx="41">
                  <c:v>1.0255529601196522</c:v>
                </c:pt>
                <c:pt idx="42">
                  <c:v>1.544892235428845</c:v>
                </c:pt>
                <c:pt idx="43">
                  <c:v>2.3798691341147462</c:v>
                </c:pt>
                <c:pt idx="44">
                  <c:v>3.140153911280815</c:v>
                </c:pt>
                <c:pt idx="45">
                  <c:v>3.3406842385578761</c:v>
                </c:pt>
                <c:pt idx="46">
                  <c:v>3.0794402045670677</c:v>
                </c:pt>
                <c:pt idx="47">
                  <c:v>2.6484713097327148</c:v>
                </c:pt>
                <c:pt idx="48">
                  <c:v>2.2085729950621733</c:v>
                </c:pt>
                <c:pt idx="49">
                  <c:v>1.8183054143505029</c:v>
                </c:pt>
                <c:pt idx="50">
                  <c:v>1.4921983790725744</c:v>
                </c:pt>
                <c:pt idx="51">
                  <c:v>1.2288218568532501</c:v>
                </c:pt>
                <c:pt idx="52">
                  <c:v>1.0220173695455159</c:v>
                </c:pt>
                <c:pt idx="53">
                  <c:v>0.86541493138602243</c:v>
                </c:pt>
                <c:pt idx="54">
                  <c:v>0.75460143938297985</c:v>
                </c:pt>
                <c:pt idx="55">
                  <c:v>0.68895227693620809</c:v>
                </c:pt>
                <c:pt idx="56">
                  <c:v>0.67473492328525175</c:v>
                </c:pt>
                <c:pt idx="57">
                  <c:v>0.73212431332637229</c:v>
                </c:pt>
                <c:pt idx="58">
                  <c:v>0.91096663848902604</c:v>
                </c:pt>
                <c:pt idx="59">
                  <c:v>1.3138924112099566</c:v>
                </c:pt>
                <c:pt idx="60">
                  <c:v>2.0479955842417858</c:v>
                </c:pt>
                <c:pt idx="61">
                  <c:v>2.9082906767580341</c:v>
                </c:pt>
                <c:pt idx="62">
                  <c:v>3.3351487236762929</c:v>
                </c:pt>
                <c:pt idx="63">
                  <c:v>3.207508678330905</c:v>
                </c:pt>
                <c:pt idx="64">
                  <c:v>2.8131024938496823</c:v>
                </c:pt>
                <c:pt idx="65">
                  <c:v>2.3662178671340817</c:v>
                </c:pt>
                <c:pt idx="66">
                  <c:v>1.9547438938520838</c:v>
                </c:pt>
                <c:pt idx="67">
                  <c:v>1.6048253835472561</c:v>
                </c:pt>
                <c:pt idx="68">
                  <c:v>1.3190467619658675</c:v>
                </c:pt>
                <c:pt idx="69">
                  <c:v>1.0922665571568939</c:v>
                </c:pt>
                <c:pt idx="70">
                  <c:v>0.91788760708835571</c:v>
                </c:pt>
                <c:pt idx="71">
                  <c:v>0.79059044729903294</c:v>
                </c:pt>
                <c:pt idx="72">
                  <c:v>0.70811522523859738</c:v>
                </c:pt>
                <c:pt idx="73">
                  <c:v>0.67368188193643463</c:v>
                </c:pt>
                <c:pt idx="74">
                  <c:v>0.70113487506843808</c:v>
                </c:pt>
                <c:pt idx="75">
                  <c:v>0.82683652297050536</c:v>
                </c:pt>
                <c:pt idx="76">
                  <c:v>1.1321503647381725</c:v>
                </c:pt>
                <c:pt idx="77">
                  <c:v>1.7417447436622271</c:v>
                </c:pt>
                <c:pt idx="78">
                  <c:v>2.6136832938376244</c:v>
                </c:pt>
                <c:pt idx="79">
                  <c:v>3.2507436773526361</c:v>
                </c:pt>
                <c:pt idx="80">
                  <c:v>3.3000008070051239</c:v>
                </c:pt>
                <c:pt idx="81">
                  <c:v>2.9705670470636805</c:v>
                </c:pt>
                <c:pt idx="82">
                  <c:v>2.5279338257976085</c:v>
                </c:pt>
                <c:pt idx="83">
                  <c:v>2.0986317635346583</c:v>
                </c:pt>
                <c:pt idx="84">
                  <c:v>1.7253125684275399</c:v>
                </c:pt>
                <c:pt idx="85">
                  <c:v>1.4165595972730447</c:v>
                </c:pt>
                <c:pt idx="86">
                  <c:v>1.1690375251568794</c:v>
                </c:pt>
                <c:pt idx="87">
                  <c:v>0.97627163354770108</c:v>
                </c:pt>
                <c:pt idx="88">
                  <c:v>0.83226823976586362</c:v>
                </c:pt>
                <c:pt idx="89">
                  <c:v>0.73344755742857148</c:v>
                </c:pt>
                <c:pt idx="90">
                  <c:v>0.68064882305926722</c:v>
                </c:pt>
                <c:pt idx="91">
                  <c:v>0.68295024345398603</c:v>
                </c:pt>
                <c:pt idx="92">
                  <c:v>0.76647233712233065</c:v>
                </c:pt>
                <c:pt idx="93">
                  <c:v>0.99318212337058931</c:v>
                </c:pt>
                <c:pt idx="94">
                  <c:v>1.4791158656601604</c:v>
                </c:pt>
                <c:pt idx="95">
                  <c:v>2.2888369954960064</c:v>
                </c:pt>
                <c:pt idx="96">
                  <c:v>3.0816331566647106</c:v>
                </c:pt>
                <c:pt idx="97">
                  <c:v>3.3417595033999388</c:v>
                </c:pt>
                <c:pt idx="98">
                  <c:v>3.1131827257809923</c:v>
                </c:pt>
                <c:pt idx="99">
                  <c:v>2.6908824229741275</c:v>
                </c:pt>
                <c:pt idx="100">
                  <c:v>2.2491454155427535</c:v>
                </c:pt>
                <c:pt idx="101">
                  <c:v>1.8535797481694796</c:v>
                </c:pt>
                <c:pt idx="102">
                  <c:v>1.5215175617958083</c:v>
                </c:pt>
                <c:pt idx="103">
                  <c:v>1.2525169185192784</c:v>
                </c:pt>
                <c:pt idx="104">
                  <c:v>1.0406795712488335</c:v>
                </c:pt>
                <c:pt idx="105">
                  <c:v>0.87958490269514766</c:v>
                </c:pt>
                <c:pt idx="106">
                  <c:v>0.7645916678564606</c:v>
                </c:pt>
                <c:pt idx="107">
                  <c:v>0.69464762640682942</c:v>
                </c:pt>
                <c:pt idx="108">
                  <c:v>0.67519708860077865</c:v>
                </c:pt>
                <c:pt idx="109">
                  <c:v>0.72466122669746236</c:v>
                </c:pt>
                <c:pt idx="110">
                  <c:v>0.88911357487520704</c:v>
                </c:pt>
                <c:pt idx="111">
                  <c:v>1.2655252542981974</c:v>
                </c:pt>
                <c:pt idx="112">
                  <c:v>1.9679287020006555</c:v>
                </c:pt>
                <c:pt idx="113">
                  <c:v>2.836163337044046</c:v>
                </c:pt>
                <c:pt idx="114">
                  <c:v>3.3172442610400243</c:v>
                </c:pt>
                <c:pt idx="115">
                  <c:v>3.230775015013847</c:v>
                </c:pt>
                <c:pt idx="116">
                  <c:v>2.8509629686906766</c:v>
                </c:pt>
                <c:pt idx="117">
                  <c:v>2.4049525455738556</c:v>
                </c:pt>
                <c:pt idx="118">
                  <c:v>1.9893522380836413</c:v>
                </c:pt>
                <c:pt idx="119">
                  <c:v>1.6340096658829713</c:v>
                </c:pt>
                <c:pt idx="120">
                  <c:v>1.3428789941743702</c:v>
                </c:pt>
                <c:pt idx="121">
                  <c:v>1.1112452547062377</c:v>
                </c:pt>
                <c:pt idx="122">
                  <c:v>0.93254926308507713</c:v>
                </c:pt>
                <c:pt idx="123">
                  <c:v>0.80131846623437941</c:v>
                </c:pt>
                <c:pt idx="124">
                  <c:v>0.71497747892553098</c:v>
                </c:pt>
                <c:pt idx="125">
                  <c:v>0.676155981196358</c:v>
                </c:pt>
                <c:pt idx="126">
                  <c:v>0.69748078965154947</c:v>
                </c:pt>
                <c:pt idx="127">
                  <c:v>0.81264820661828885</c:v>
                </c:pt>
                <c:pt idx="128">
                  <c:v>1.0980416757243838</c:v>
                </c:pt>
                <c:pt idx="129">
                  <c:v>1.6771787770765174</c:v>
                </c:pt>
                <c:pt idx="130">
                  <c:v>2.537537538107804</c:v>
                </c:pt>
                <c:pt idx="131">
                  <c:v>3.2145174496136617</c:v>
                </c:pt>
                <c:pt idx="132">
                  <c:v>3.3105911544795479</c:v>
                </c:pt>
                <c:pt idx="133">
                  <c:v>3.0024248068928441</c:v>
                </c:pt>
                <c:pt idx="134">
                  <c:v>2.5640343188757329</c:v>
                </c:pt>
                <c:pt idx="135">
                  <c:v>2.1321000927381433</c:v>
                </c:pt>
                <c:pt idx="136">
                  <c:v>1.7540427306996629</c:v>
                </c:pt>
                <c:pt idx="137">
                  <c:v>1.4402885210642649</c:v>
                </c:pt>
                <c:pt idx="138">
                  <c:v>1.1881306582277431</c:v>
                </c:pt>
                <c:pt idx="139">
                  <c:v>0.99123119330228604</c:v>
                </c:pt>
                <c:pt idx="140">
                  <c:v>0.84351291816527785</c:v>
                </c:pt>
                <c:pt idx="141">
                  <c:v>0.74116678488292687</c:v>
                </c:pt>
                <c:pt idx="142">
                  <c:v>0.68460549613087962</c:v>
                </c:pt>
                <c:pt idx="143">
                  <c:v>0.68205905865080985</c:v>
                </c:pt>
                <c:pt idx="144">
                  <c:v>0.75780440787232928</c:v>
                </c:pt>
                <c:pt idx="145">
                  <c:v>0.96998261313282441</c:v>
                </c:pt>
                <c:pt idx="146">
                  <c:v>1.4304871793606251</c:v>
                </c:pt>
                <c:pt idx="147">
                  <c:v>2.2177481527062675</c:v>
                </c:pt>
                <c:pt idx="148">
                  <c:v>3.0309806938955495</c:v>
                </c:pt>
                <c:pt idx="149">
                  <c:v>3.338038913766106</c:v>
                </c:pt>
                <c:pt idx="150">
                  <c:v>3.1374700671546054</c:v>
                </c:pt>
                <c:pt idx="151">
                  <c:v>2.7234425365196873</c:v>
                </c:pt>
                <c:pt idx="152">
                  <c:v>2.2809345407268529</c:v>
                </c:pt>
                <c:pt idx="153">
                  <c:v>1.8814958962208546</c:v>
                </c:pt>
                <c:pt idx="154">
                  <c:v>1.5448760007516684</c:v>
                </c:pt>
                <c:pt idx="155">
                  <c:v>1.2715064528490858</c:v>
                </c:pt>
                <c:pt idx="156">
                  <c:v>1.0557389451724182</c:v>
                </c:pt>
                <c:pt idx="157">
                  <c:v>0.89113815105958705</c:v>
                </c:pt>
                <c:pt idx="158">
                  <c:v>0.77290363547074792</c:v>
                </c:pt>
                <c:pt idx="159">
                  <c:v>0.69967428091803319</c:v>
                </c:pt>
                <c:pt idx="160">
                  <c:v>0.67630043298449649</c:v>
                </c:pt>
                <c:pt idx="161">
                  <c:v>0.71994160207608326</c:v>
                </c:pt>
                <c:pt idx="162">
                  <c:v>0.87392886502061828</c:v>
                </c:pt>
                <c:pt idx="163">
                  <c:v>1.2308085323838029</c:v>
                </c:pt>
                <c:pt idx="164">
                  <c:v>1.9079943783598825</c:v>
                </c:pt>
                <c:pt idx="165">
                  <c:v>2.7778647372247431</c:v>
                </c:pt>
                <c:pt idx="166">
                  <c:v>3.298875178558851</c:v>
                </c:pt>
                <c:pt idx="167">
                  <c:v>3.2459491374201201</c:v>
                </c:pt>
                <c:pt idx="168">
                  <c:v>2.8789812629116285</c:v>
                </c:pt>
                <c:pt idx="169">
                  <c:v>2.434458502330048</c:v>
                </c:pt>
                <c:pt idx="170">
                  <c:v>2.0160533295682201</c:v>
                </c:pt>
                <c:pt idx="171">
                  <c:v>1.6567032187476833</c:v>
                </c:pt>
                <c:pt idx="172">
                  <c:v>1.3615299804808432</c:v>
                </c:pt>
                <c:pt idx="173">
                  <c:v>1.1261998442697929</c:v>
                </c:pt>
                <c:pt idx="174">
                  <c:v>0.94421057749309156</c:v>
                </c:pt>
                <c:pt idx="175">
                  <c:v>0.80999098191256391</c:v>
                </c:pt>
                <c:pt idx="176">
                  <c:v>0.72074412912883012</c:v>
                </c:pt>
                <c:pt idx="177">
                  <c:v>0.67868203819250594</c:v>
                </c:pt>
                <c:pt idx="178">
                  <c:v>0.69557198821814015</c:v>
                </c:pt>
                <c:pt idx="179">
                  <c:v>0.80321977557910518</c:v>
                </c:pt>
                <c:pt idx="180">
                  <c:v>1.0743493053927224</c:v>
                </c:pt>
                <c:pt idx="181">
                  <c:v>1.6307339683284621</c:v>
                </c:pt>
                <c:pt idx="182">
                  <c:v>2.4793948764312983</c:v>
                </c:pt>
                <c:pt idx="183">
                  <c:v>3.183259666114858</c:v>
                </c:pt>
                <c:pt idx="184">
                  <c:v>3.3154054674263005</c:v>
                </c:pt>
                <c:pt idx="185">
                  <c:v>3.024850984991724</c:v>
                </c:pt>
                <c:pt idx="186">
                  <c:v>2.590597820080383</c:v>
                </c:pt>
                <c:pt idx="187">
                  <c:v>2.1571470865698048</c:v>
                </c:pt>
                <c:pt idx="188">
                  <c:v>1.7757507769299312</c:v>
                </c:pt>
                <c:pt idx="189">
                  <c:v>1.4583485825483282</c:v>
                </c:pt>
                <c:pt idx="190">
                  <c:v>1.2027670641425514</c:v>
                </c:pt>
                <c:pt idx="191">
                  <c:v>1.002802328524574</c:v>
                </c:pt>
                <c:pt idx="192">
                  <c:v>0.85233409341982569</c:v>
                </c:pt>
                <c:pt idx="193">
                  <c:v>0.74739935823134218</c:v>
                </c:pt>
                <c:pt idx="194">
                  <c:v>0.68811729139303113</c:v>
                </c:pt>
                <c:pt idx="195">
                  <c:v>0.68213363396257964</c:v>
                </c:pt>
                <c:pt idx="196">
                  <c:v>0.75245260701640659</c:v>
                </c:pt>
                <c:pt idx="197">
                  <c:v>0.95452180805839382</c:v>
                </c:pt>
                <c:pt idx="198">
                  <c:v>1.3969148167479486</c:v>
                </c:pt>
                <c:pt idx="199">
                  <c:v>2.1662677454823811</c:v>
                </c:pt>
                <c:pt idx="200">
                  <c:v>2.9910334912460881</c:v>
                </c:pt>
              </c:numCache>
            </c:numRef>
          </c:yVal>
          <c:smooth val="1"/>
        </c:ser>
        <c:axId val="129668992"/>
        <c:axId val="129667456"/>
      </c:scatterChart>
      <c:valAx>
        <c:axId val="129655936"/>
        <c:scaling>
          <c:orientation val="minMax"/>
          <c:max val="30"/>
          <c:min val="0"/>
        </c:scaling>
        <c:axPos val="b"/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800"/>
            </a:pPr>
            <a:endParaRPr lang="sr-Latn-CS"/>
          </a:p>
        </c:txPr>
        <c:crossAx val="129657472"/>
        <c:crosses val="autoZero"/>
        <c:crossBetween val="midCat"/>
        <c:majorUnit val="5"/>
      </c:valAx>
      <c:valAx>
        <c:axId val="129657472"/>
        <c:scaling>
          <c:orientation val="minMax"/>
          <c:max val="100"/>
          <c:min val="0"/>
        </c:scaling>
        <c:axPos val="l"/>
        <c:majorGridlines/>
        <c:numFmt formatCode="0" sourceLinked="0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800" b="0"/>
            </a:pPr>
            <a:endParaRPr lang="sr-Latn-CS"/>
          </a:p>
        </c:txPr>
        <c:crossAx val="129655936"/>
        <c:crosses val="autoZero"/>
        <c:crossBetween val="midCat"/>
        <c:majorUnit val="10"/>
      </c:valAx>
      <c:valAx>
        <c:axId val="129667456"/>
        <c:scaling>
          <c:orientation val="minMax"/>
          <c:max val="4"/>
          <c:min val="0"/>
        </c:scaling>
        <c:axPos val="r"/>
        <c:numFmt formatCode="0.0" sourceLinked="0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800"/>
            </a:pPr>
            <a:endParaRPr lang="sr-Latn-CS"/>
          </a:p>
        </c:txPr>
        <c:crossAx val="129668992"/>
        <c:crosses val="max"/>
        <c:crossBetween val="midCat"/>
        <c:majorUnit val="0.5"/>
      </c:valAx>
      <c:valAx>
        <c:axId val="129668992"/>
        <c:scaling>
          <c:orientation val="minMax"/>
        </c:scaling>
        <c:delete val="1"/>
        <c:axPos val="b"/>
        <c:numFmt formatCode="General" sourceLinked="1"/>
        <c:tickLblPos val="none"/>
        <c:crossAx val="1296674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175113886626245"/>
          <c:y val="2.0729421744016879E-3"/>
          <c:w val="0.78234365100914105"/>
          <c:h val="6.8686358293880506E-2"/>
        </c:manualLayout>
      </c:layout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sr-Latn-CS"/>
        </a:p>
      </c:txPr>
    </c:legend>
    <c:plotVisOnly val="1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autoTitleDeleted val="1"/>
    <c:plotArea>
      <c:layout>
        <c:manualLayout>
          <c:layoutTarget val="inner"/>
          <c:xMode val="edge"/>
          <c:yMode val="edge"/>
          <c:x val="0.15306418671564923"/>
          <c:y val="5.7832110839445873E-2"/>
          <c:w val="0.80411915068528361"/>
          <c:h val="0.763957651380747"/>
        </c:manualLayout>
      </c:layout>
      <c:scatterChart>
        <c:scatterStyle val="smoothMarker"/>
        <c:ser>
          <c:idx val="0"/>
          <c:order val="0"/>
          <c:tx>
            <c:v>Z(A)</c:v>
          </c:tx>
          <c:spPr>
            <a:ln w="19050"/>
          </c:spPr>
          <c:marker>
            <c:symbol val="none"/>
          </c:marker>
          <c:xVal>
            <c:numRef>
              <c:f>Sheet1!$N$5:$N$205</c:f>
              <c:numCache>
                <c:formatCode>0.000</c:formatCode>
                <c:ptCount val="201"/>
                <c:pt idx="0">
                  <c:v>10</c:v>
                </c:pt>
                <c:pt idx="1">
                  <c:v>13.228301938441525</c:v>
                </c:pt>
                <c:pt idx="2">
                  <c:v>18.360580069108593</c:v>
                </c:pt>
                <c:pt idx="3">
                  <c:v>26.291892836770611</c:v>
                </c:pt>
                <c:pt idx="4">
                  <c:v>38.147045560597348</c:v>
                </c:pt>
                <c:pt idx="5">
                  <c:v>54.787339665851235</c:v>
                </c:pt>
                <c:pt idx="6">
                  <c:v>75.054497921531777</c:v>
                </c:pt>
                <c:pt idx="7">
                  <c:v>91.665590642777076</c:v>
                </c:pt>
                <c:pt idx="8">
                  <c:v>89.229485779185012</c:v>
                </c:pt>
                <c:pt idx="9">
                  <c:v>63.085866126273288</c:v>
                </c:pt>
                <c:pt idx="10">
                  <c:v>35.195950731030315</c:v>
                </c:pt>
                <c:pt idx="11">
                  <c:v>19.141991159519197</c:v>
                </c:pt>
                <c:pt idx="12">
                  <c:v>11.707185685909886</c:v>
                </c:pt>
                <c:pt idx="13">
                  <c:v>8.4361876986368447</c:v>
                </c:pt>
                <c:pt idx="14">
                  <c:v>7.1416959018630619</c:v>
                </c:pt>
                <c:pt idx="15">
                  <c:v>6.9591823658674077</c:v>
                </c:pt>
                <c:pt idx="16">
                  <c:v>7.6197197246708024</c:v>
                </c:pt>
                <c:pt idx="17">
                  <c:v>9.161029300515116</c:v>
                </c:pt>
                <c:pt idx="18">
                  <c:v>11.847142118579834</c:v>
                </c:pt>
                <c:pt idx="19">
                  <c:v>16.179511383579708</c:v>
                </c:pt>
                <c:pt idx="20">
                  <c:v>22.940943017867525</c:v>
                </c:pt>
                <c:pt idx="21">
                  <c:v>33.192358041271461</c:v>
                </c:pt>
                <c:pt idx="22">
                  <c:v>48.002345155428408</c:v>
                </c:pt>
                <c:pt idx="23">
                  <c:v>67.30428944062362</c:v>
                </c:pt>
                <c:pt idx="24">
                  <c:v>86.709356682570316</c:v>
                </c:pt>
                <c:pt idx="25">
                  <c:v>93.245560008154015</c:v>
                </c:pt>
                <c:pt idx="26">
                  <c:v>74.486411526017292</c:v>
                </c:pt>
                <c:pt idx="27">
                  <c:v>44.396326603654245</c:v>
                </c:pt>
                <c:pt idx="28">
                  <c:v>23.839969358128556</c:v>
                </c:pt>
                <c:pt idx="29">
                  <c:v>13.827580451940907</c:v>
                </c:pt>
                <c:pt idx="30">
                  <c:v>9.361908299099758</c:v>
                </c:pt>
                <c:pt idx="31">
                  <c:v>7.477883447914329</c:v>
                </c:pt>
                <c:pt idx="32">
                  <c:v>6.9335284634340608</c:v>
                </c:pt>
                <c:pt idx="33">
                  <c:v>7.2886795399515831</c:v>
                </c:pt>
                <c:pt idx="34">
                  <c:v>8.4834703753683929</c:v>
                </c:pt>
                <c:pt idx="35">
                  <c:v>10.699619780732252</c:v>
                </c:pt>
                <c:pt idx="36">
                  <c:v>14.345572384691913</c:v>
                </c:pt>
                <c:pt idx="37">
                  <c:v>20.094393607750821</c:v>
                </c:pt>
                <c:pt idx="38">
                  <c:v>28.912303999845633</c:v>
                </c:pt>
                <c:pt idx="39">
                  <c:v>41.929726473285115</c:v>
                </c:pt>
                <c:pt idx="40">
                  <c:v>59.731490010648876</c:v>
                </c:pt>
                <c:pt idx="41">
                  <c:v>80.073741740143447</c:v>
                </c:pt>
                <c:pt idx="42">
                  <c:v>93.380079342796108</c:v>
                </c:pt>
                <c:pt idx="43">
                  <c:v>84.141906627819296</c:v>
                </c:pt>
                <c:pt idx="44">
                  <c:v>55.116600620125041</c:v>
                </c:pt>
                <c:pt idx="45">
                  <c:v>29.990558126399598</c:v>
                </c:pt>
                <c:pt idx="46">
                  <c:v>16.673388530236352</c:v>
                </c:pt>
                <c:pt idx="47">
                  <c:v>10.623058537950364</c:v>
                </c:pt>
                <c:pt idx="48">
                  <c:v>7.9904389146107349</c:v>
                </c:pt>
                <c:pt idx="49">
                  <c:v>7.0288554186649339</c:v>
                </c:pt>
                <c:pt idx="50">
                  <c:v>7.0728317563113423</c:v>
                </c:pt>
                <c:pt idx="51">
                  <c:v>7.9477860269178526</c:v>
                </c:pt>
                <c:pt idx="52">
                  <c:v>9.7521423640592335</c:v>
                </c:pt>
                <c:pt idx="53">
                  <c:v>12.807683451459079</c:v>
                </c:pt>
                <c:pt idx="54">
                  <c:v>17.683826969571058</c:v>
                </c:pt>
                <c:pt idx="55">
                  <c:v>25.239328034120852</c:v>
                </c:pt>
                <c:pt idx="56">
                  <c:v>36.579749747222429</c:v>
                </c:pt>
                <c:pt idx="57">
                  <c:v>52.640882619449691</c:v>
                </c:pt>
                <c:pt idx="58">
                  <c:v>72.640956293867788</c:v>
                </c:pt>
                <c:pt idx="59">
                  <c:v>90.254811575707947</c:v>
                </c:pt>
                <c:pt idx="60">
                  <c:v>90.694926770248372</c:v>
                </c:pt>
                <c:pt idx="61">
                  <c:v>66.547645278439703</c:v>
                </c:pt>
                <c:pt idx="62">
                  <c:v>37.812280079889298</c:v>
                </c:pt>
                <c:pt idx="63">
                  <c:v>20.468152332626182</c:v>
                </c:pt>
                <c:pt idx="64">
                  <c:v>12.321933812955706</c:v>
                </c:pt>
                <c:pt idx="65">
                  <c:v>8.7185991857479088</c:v>
                </c:pt>
                <c:pt idx="66">
                  <c:v>7.256442652818774</c:v>
                </c:pt>
                <c:pt idx="67">
                  <c:v>6.9686618140257712</c:v>
                </c:pt>
                <c:pt idx="68">
                  <c:v>7.5389540177454979</c:v>
                </c:pt>
                <c:pt idx="69">
                  <c:v>8.9769582457959274</c:v>
                </c:pt>
                <c:pt idx="70">
                  <c:v>11.522095944816851</c:v>
                </c:pt>
                <c:pt idx="71">
                  <c:v>15.64743176999032</c:v>
                </c:pt>
                <c:pt idx="72">
                  <c:v>22.102092150920747</c:v>
                </c:pt>
                <c:pt idx="73">
                  <c:v>31.918486264916943</c:v>
                </c:pt>
                <c:pt idx="74">
                  <c:v>46.187852894095968</c:v>
                </c:pt>
                <c:pt idx="75">
                  <c:v>65.057452474745276</c:v>
                </c:pt>
                <c:pt idx="76">
                  <c:v>84.822939223056352</c:v>
                </c:pt>
                <c:pt idx="77">
                  <c:v>93.486086116435786</c:v>
                </c:pt>
                <c:pt idx="78">
                  <c:v>77.365957038904355</c:v>
                </c:pt>
                <c:pt idx="79">
                  <c:v>47.314905810917125</c:v>
                </c:pt>
                <c:pt idx="80">
                  <c:v>25.472161819599108</c:v>
                </c:pt>
                <c:pt idx="81">
                  <c:v>14.596574486659311</c:v>
                </c:pt>
                <c:pt idx="82">
                  <c:v>9.7181403590094941</c:v>
                </c:pt>
                <c:pt idx="83">
                  <c:v>7.6352936583307027</c:v>
                </c:pt>
                <c:pt idx="84">
                  <c:v>6.9774875319480101</c:v>
                </c:pt>
                <c:pt idx="85">
                  <c:v>7.2465175695658903</c:v>
                </c:pt>
                <c:pt idx="86">
                  <c:v>8.3519312260488796</c:v>
                </c:pt>
                <c:pt idx="87">
                  <c:v>10.452295863974758</c:v>
                </c:pt>
                <c:pt idx="88">
                  <c:v>13.931290069639495</c:v>
                </c:pt>
                <c:pt idx="89">
                  <c:v>19.432018286904501</c:v>
                </c:pt>
                <c:pt idx="90">
                  <c:v>27.88973729533604</c:v>
                </c:pt>
                <c:pt idx="91">
                  <c:v>40.42929184065882</c:v>
                </c:pt>
                <c:pt idx="92">
                  <c:v>57.744766297107233</c:v>
                </c:pt>
                <c:pt idx="93">
                  <c:v>78.036331130107527</c:v>
                </c:pt>
                <c:pt idx="94">
                  <c:v>92.6609176441317</c:v>
                </c:pt>
                <c:pt idx="95">
                  <c:v>86.085721969200407</c:v>
                </c:pt>
                <c:pt idx="96">
                  <c:v>58.108963764442748</c:v>
                </c:pt>
                <c:pt idx="97">
                  <c:v>31.943551022251356</c:v>
                </c:pt>
                <c:pt idx="98">
                  <c:v>17.627205920052191</c:v>
                </c:pt>
                <c:pt idx="99">
                  <c:v>11.066622404240862</c:v>
                </c:pt>
                <c:pt idx="100">
                  <c:v>8.194130181230534</c:v>
                </c:pt>
                <c:pt idx="101">
                  <c:v>7.1058893988342957</c:v>
                </c:pt>
                <c:pt idx="102">
                  <c:v>7.0642596190598983</c:v>
                </c:pt>
                <c:pt idx="103">
                  <c:v>7.8597563159622963</c:v>
                </c:pt>
                <c:pt idx="104">
                  <c:v>9.568009504567037</c:v>
                </c:pt>
                <c:pt idx="105">
                  <c:v>12.48891837486843</c:v>
                </c:pt>
                <c:pt idx="106">
                  <c:v>17.165850610882828</c:v>
                </c:pt>
                <c:pt idx="107">
                  <c:v>24.427776087856326</c:v>
                </c:pt>
                <c:pt idx="108">
                  <c:v>35.36092673848286</c:v>
                </c:pt>
                <c:pt idx="109">
                  <c:v>50.947038891378014</c:v>
                </c:pt>
                <c:pt idx="110">
                  <c:v>70.67009698637645</c:v>
                </c:pt>
                <c:pt idx="111">
                  <c:v>88.930823053109151</c:v>
                </c:pt>
                <c:pt idx="112">
                  <c:v>91.576544967984873</c:v>
                </c:pt>
                <c:pt idx="113">
                  <c:v>69.279487593305461</c:v>
                </c:pt>
                <c:pt idx="114">
                  <c:v>40.04829950331861</c:v>
                </c:pt>
                <c:pt idx="115">
                  <c:v>21.635628403775453</c:v>
                </c:pt>
                <c:pt idx="116">
                  <c:v>12.869174120612032</c:v>
                </c:pt>
                <c:pt idx="117">
                  <c:v>8.9738692072078692</c:v>
                </c:pt>
                <c:pt idx="118">
                  <c:v>7.3663113607282193</c:v>
                </c:pt>
                <c:pt idx="119">
                  <c:v>6.9899672282778917</c:v>
                </c:pt>
                <c:pt idx="120">
                  <c:v>7.4872807039760119</c:v>
                </c:pt>
                <c:pt idx="121">
                  <c:v>8.8442957332879324</c:v>
                </c:pt>
                <c:pt idx="122">
                  <c:v>11.280613166231657</c:v>
                </c:pt>
                <c:pt idx="123">
                  <c:v>15.246863075619526</c:v>
                </c:pt>
                <c:pt idx="124">
                  <c:v>21.465276702299207</c:v>
                </c:pt>
                <c:pt idx="125">
                  <c:v>30.943670397684247</c:v>
                </c:pt>
                <c:pt idx="126">
                  <c:v>44.783248555744905</c:v>
                </c:pt>
                <c:pt idx="127">
                  <c:v>63.277209353797751</c:v>
                </c:pt>
                <c:pt idx="128">
                  <c:v>83.219998087381654</c:v>
                </c:pt>
                <c:pt idx="129">
                  <c:v>93.420791577361598</c:v>
                </c:pt>
                <c:pt idx="130">
                  <c:v>79.49593999838352</c:v>
                </c:pt>
                <c:pt idx="131">
                  <c:v>49.713249682931419</c:v>
                </c:pt>
                <c:pt idx="132">
                  <c:v>26.871165642819015</c:v>
                </c:pt>
                <c:pt idx="133">
                  <c:v>15.265940765224791</c:v>
                </c:pt>
                <c:pt idx="134">
                  <c:v>10.032076974995636</c:v>
                </c:pt>
                <c:pt idx="135">
                  <c:v>7.7789205982931522</c:v>
                </c:pt>
                <c:pt idx="136">
                  <c:v>7.0261158506618546</c:v>
                </c:pt>
                <c:pt idx="137">
                  <c:v>7.2256254841014771</c:v>
                </c:pt>
                <c:pt idx="138">
                  <c:v>8.2613695400664149</c:v>
                </c:pt>
                <c:pt idx="139">
                  <c:v>10.273308419026431</c:v>
                </c:pt>
                <c:pt idx="140">
                  <c:v>13.625759895300552</c:v>
                </c:pt>
                <c:pt idx="141">
                  <c:v>18.938414185258182</c:v>
                </c:pt>
                <c:pt idx="142">
                  <c:v>27.121386350657801</c:v>
                </c:pt>
                <c:pt idx="143">
                  <c:v>39.290686156313761</c:v>
                </c:pt>
                <c:pt idx="144">
                  <c:v>56.211228437674301</c:v>
                </c:pt>
                <c:pt idx="145">
                  <c:v>76.396216258661823</c:v>
                </c:pt>
                <c:pt idx="146">
                  <c:v>91.913802726562054</c:v>
                </c:pt>
                <c:pt idx="147">
                  <c:v>87.395400356717403</c:v>
                </c:pt>
                <c:pt idx="148">
                  <c:v>60.454591267908718</c:v>
                </c:pt>
                <c:pt idx="149">
                  <c:v>33.564595876840045</c:v>
                </c:pt>
                <c:pt idx="150">
                  <c:v>18.436490270526832</c:v>
                </c:pt>
                <c:pt idx="151">
                  <c:v>11.447666871353565</c:v>
                </c:pt>
                <c:pt idx="152">
                  <c:v>8.3733368194032014</c:v>
                </c:pt>
                <c:pt idx="153">
                  <c:v>7.180120516936177</c:v>
                </c:pt>
                <c:pt idx="154">
                  <c:v>7.0697281167343746</c:v>
                </c:pt>
                <c:pt idx="155">
                  <c:v>7.8037130581566876</c:v>
                </c:pt>
                <c:pt idx="156">
                  <c:v>9.4394601800281031</c:v>
                </c:pt>
                <c:pt idx="157">
                  <c:v>12.259938659711999</c:v>
                </c:pt>
                <c:pt idx="158">
                  <c:v>16.788554807354828</c:v>
                </c:pt>
                <c:pt idx="159">
                  <c:v>23.830998593399102</c:v>
                </c:pt>
                <c:pt idx="160">
                  <c:v>34.456220559341801</c:v>
                </c:pt>
                <c:pt idx="161">
                  <c:v>49.672587671413837</c:v>
                </c:pt>
                <c:pt idx="162">
                  <c:v>69.145018496429628</c:v>
                </c:pt>
                <c:pt idx="163">
                  <c:v>87.799552140157914</c:v>
                </c:pt>
                <c:pt idx="164">
                  <c:v>92.045994593436646</c:v>
                </c:pt>
                <c:pt idx="165">
                  <c:v>71.302715460302878</c:v>
                </c:pt>
                <c:pt idx="166">
                  <c:v>41.833684883228635</c:v>
                </c:pt>
                <c:pt idx="167">
                  <c:v>22.597010294748188</c:v>
                </c:pt>
                <c:pt idx="168">
                  <c:v>13.326521620637598</c:v>
                </c:pt>
                <c:pt idx="169">
                  <c:v>9.1912849544394497</c:v>
                </c:pt>
                <c:pt idx="170">
                  <c:v>7.4651658588733749</c:v>
                </c:pt>
                <c:pt idx="171">
                  <c:v>7.0183662682014036</c:v>
                </c:pt>
                <c:pt idx="172">
                  <c:v>7.4596926435054236</c:v>
                </c:pt>
                <c:pt idx="173">
                  <c:v>8.7564637396035288</c:v>
                </c:pt>
                <c:pt idx="174">
                  <c:v>11.113116341834067</c:v>
                </c:pt>
                <c:pt idx="175">
                  <c:v>14.963423361022421</c:v>
                </c:pt>
                <c:pt idx="176">
                  <c:v>21.009237990163506</c:v>
                </c:pt>
                <c:pt idx="177">
                  <c:v>30.238585988770794</c:v>
                </c:pt>
                <c:pt idx="178">
                  <c:v>43.755112624252028</c:v>
                </c:pt>
                <c:pt idx="179">
                  <c:v>61.946949695996437</c:v>
                </c:pt>
                <c:pt idx="180">
                  <c:v>81.954610987044958</c:v>
                </c:pt>
                <c:pt idx="181">
                  <c:v>93.204190925443925</c:v>
                </c:pt>
                <c:pt idx="182">
                  <c:v>80.962921604705045</c:v>
                </c:pt>
                <c:pt idx="183">
                  <c:v>51.540310262618057</c:v>
                </c:pt>
                <c:pt idx="184">
                  <c:v>27.982679064628897</c:v>
                </c:pt>
                <c:pt idx="185">
                  <c:v>15.808072883759184</c:v>
                </c:pt>
                <c:pt idx="186">
                  <c:v>10.290841111873629</c:v>
                </c:pt>
                <c:pt idx="187">
                  <c:v>7.9019753436410207</c:v>
                </c:pt>
                <c:pt idx="188">
                  <c:v>7.0747792579784354</c:v>
                </c:pt>
                <c:pt idx="189">
                  <c:v>7.2216252502347169</c:v>
                </c:pt>
                <c:pt idx="190">
                  <c:v>8.2064094702110548</c:v>
                </c:pt>
                <c:pt idx="191">
                  <c:v>10.155049999481832</c:v>
                </c:pt>
                <c:pt idx="192">
                  <c:v>13.417619810938701</c:v>
                </c:pt>
                <c:pt idx="193">
                  <c:v>18.596591560964839</c:v>
                </c:pt>
                <c:pt idx="194">
                  <c:v>26.582967929493595</c:v>
                </c:pt>
                <c:pt idx="195">
                  <c:v>38.483348443205443</c:v>
                </c:pt>
                <c:pt idx="196">
                  <c:v>55.105384054547628</c:v>
                </c:pt>
                <c:pt idx="197">
                  <c:v>75.170243699672568</c:v>
                </c:pt>
                <c:pt idx="198">
                  <c:v>91.250747303323223</c:v>
                </c:pt>
                <c:pt idx="199">
                  <c:v>88.198772435765363</c:v>
                </c:pt>
                <c:pt idx="200">
                  <c:v>62.141747839792231</c:v>
                </c:pt>
              </c:numCache>
            </c:numRef>
          </c:xVal>
          <c:yVal>
            <c:numRef>
              <c:f>Sheet1!$O$5:$O$205</c:f>
              <c:numCache>
                <c:formatCode>0.000</c:formatCode>
                <c:ptCount val="201"/>
                <c:pt idx="0">
                  <c:v>1</c:v>
                </c:pt>
                <c:pt idx="1">
                  <c:v>0.84886184062526371</c:v>
                </c:pt>
                <c:pt idx="2">
                  <c:v>0.7431734869791683</c:v>
                </c:pt>
                <c:pt idx="3">
                  <c:v>0.68287639835466685</c:v>
                </c:pt>
                <c:pt idx="4">
                  <c:v>0.67533532948007557</c:v>
                </c:pt>
                <c:pt idx="5">
                  <c:v>0.7430767143453394</c:v>
                </c:pt>
                <c:pt idx="6">
                  <c:v>0.94094097784248354</c:v>
                </c:pt>
                <c:pt idx="7">
                  <c:v>1.3783058985226246</c:v>
                </c:pt>
                <c:pt idx="8">
                  <c:v>2.1494435901682083</c:v>
                </c:pt>
                <c:pt idx="9">
                  <c:v>2.9913897378828849</c:v>
                </c:pt>
                <c:pt idx="10">
                  <c:v>3.3492256484129128</c:v>
                </c:pt>
                <c:pt idx="11">
                  <c:v>3.1746407982333569</c:v>
                </c:pt>
                <c:pt idx="12">
                  <c:v>2.765029465221132</c:v>
                </c:pt>
                <c:pt idx="13">
                  <c:v>2.3183393856045744</c:v>
                </c:pt>
                <c:pt idx="14">
                  <c:v>1.9124615431454837</c:v>
                </c:pt>
                <c:pt idx="15">
                  <c:v>1.569413844575626</c:v>
                </c:pt>
                <c:pt idx="16">
                  <c:v>1.2902857631729285</c:v>
                </c:pt>
                <c:pt idx="17">
                  <c:v>1.0694953256245181</c:v>
                </c:pt>
                <c:pt idx="18">
                  <c:v>0.90044084750030962</c:v>
                </c:pt>
                <c:pt idx="19">
                  <c:v>0.77802054209854488</c:v>
                </c:pt>
                <c:pt idx="20">
                  <c:v>0.70039817301988494</c:v>
                </c:pt>
                <c:pt idx="21">
                  <c:v>0.67158647139238603</c:v>
                </c:pt>
                <c:pt idx="22">
                  <c:v>0.70707665264120534</c:v>
                </c:pt>
                <c:pt idx="23">
                  <c:v>0.84682381787689243</c:v>
                </c:pt>
                <c:pt idx="24">
                  <c:v>1.1785971728498243</c:v>
                </c:pt>
                <c:pt idx="25">
                  <c:v>1.8264525518994572</c:v>
                </c:pt>
                <c:pt idx="26">
                  <c:v>2.7066253903947386</c:v>
                </c:pt>
                <c:pt idx="27">
                  <c:v>3.2885165844581934</c:v>
                </c:pt>
                <c:pt idx="28">
                  <c:v>3.2816119827642245</c:v>
                </c:pt>
                <c:pt idx="29">
                  <c:v>2.9286167537583885</c:v>
                </c:pt>
                <c:pt idx="30">
                  <c:v>2.4822471545291629</c:v>
                </c:pt>
                <c:pt idx="31">
                  <c:v>2.0569113154496397</c:v>
                </c:pt>
                <c:pt idx="32">
                  <c:v>1.6897895202363422</c:v>
                </c:pt>
                <c:pt idx="33">
                  <c:v>1.387392794068286</c:v>
                </c:pt>
                <c:pt idx="34">
                  <c:v>1.1457025464890083</c:v>
                </c:pt>
                <c:pt idx="35">
                  <c:v>0.95812208097250684</c:v>
                </c:pt>
                <c:pt idx="36">
                  <c:v>0.81879170088098729</c:v>
                </c:pt>
                <c:pt idx="37">
                  <c:v>0.72444689956791486</c:v>
                </c:pt>
                <c:pt idx="38">
                  <c:v>0.67650666264917303</c:v>
                </c:pt>
                <c:pt idx="39">
                  <c:v>0.68520837583746674</c:v>
                </c:pt>
                <c:pt idx="40">
                  <c:v>0.77919501605871255</c:v>
                </c:pt>
                <c:pt idx="41">
                  <c:v>1.0255529601196522</c:v>
                </c:pt>
                <c:pt idx="42">
                  <c:v>1.544892235428845</c:v>
                </c:pt>
                <c:pt idx="43">
                  <c:v>2.3798691341147462</c:v>
                </c:pt>
                <c:pt idx="44">
                  <c:v>3.140153911280815</c:v>
                </c:pt>
                <c:pt idx="45">
                  <c:v>3.3406842385578761</c:v>
                </c:pt>
                <c:pt idx="46">
                  <c:v>3.0794402045670677</c:v>
                </c:pt>
                <c:pt idx="47">
                  <c:v>2.6484713097327148</c:v>
                </c:pt>
                <c:pt idx="48">
                  <c:v>2.2085729950621733</c:v>
                </c:pt>
                <c:pt idx="49">
                  <c:v>1.8183054143505029</c:v>
                </c:pt>
                <c:pt idx="50">
                  <c:v>1.4921983790725744</c:v>
                </c:pt>
                <c:pt idx="51">
                  <c:v>1.2288218568532501</c:v>
                </c:pt>
                <c:pt idx="52">
                  <c:v>1.0220173695455159</c:v>
                </c:pt>
                <c:pt idx="53">
                  <c:v>0.86541493138602243</c:v>
                </c:pt>
                <c:pt idx="54">
                  <c:v>0.75460143938297985</c:v>
                </c:pt>
                <c:pt idx="55">
                  <c:v>0.68895227693620809</c:v>
                </c:pt>
                <c:pt idx="56">
                  <c:v>0.67473492328525175</c:v>
                </c:pt>
                <c:pt idx="57">
                  <c:v>0.73212431332637229</c:v>
                </c:pt>
                <c:pt idx="58">
                  <c:v>0.91096663848902604</c:v>
                </c:pt>
                <c:pt idx="59">
                  <c:v>1.3138924112099566</c:v>
                </c:pt>
                <c:pt idx="60">
                  <c:v>2.0479955842417858</c:v>
                </c:pt>
                <c:pt idx="61">
                  <c:v>2.9082906767580341</c:v>
                </c:pt>
                <c:pt idx="62">
                  <c:v>3.3351487236762929</c:v>
                </c:pt>
                <c:pt idx="63">
                  <c:v>3.207508678330905</c:v>
                </c:pt>
                <c:pt idx="64">
                  <c:v>2.8131024938496823</c:v>
                </c:pt>
                <c:pt idx="65">
                  <c:v>2.3662178671340817</c:v>
                </c:pt>
                <c:pt idx="66">
                  <c:v>1.9547438938520838</c:v>
                </c:pt>
                <c:pt idx="67">
                  <c:v>1.6048253835472561</c:v>
                </c:pt>
                <c:pt idx="68">
                  <c:v>1.3190467619658675</c:v>
                </c:pt>
                <c:pt idx="69">
                  <c:v>1.0922665571568939</c:v>
                </c:pt>
                <c:pt idx="70">
                  <c:v>0.91788760708835571</c:v>
                </c:pt>
                <c:pt idx="71">
                  <c:v>0.79059044729903294</c:v>
                </c:pt>
                <c:pt idx="72">
                  <c:v>0.70811522523859738</c:v>
                </c:pt>
                <c:pt idx="73">
                  <c:v>0.67368188193643463</c:v>
                </c:pt>
                <c:pt idx="74">
                  <c:v>0.70113487506843808</c:v>
                </c:pt>
                <c:pt idx="75">
                  <c:v>0.82683652297050536</c:v>
                </c:pt>
                <c:pt idx="76">
                  <c:v>1.1321503647381725</c:v>
                </c:pt>
                <c:pt idx="77">
                  <c:v>1.7417447436622271</c:v>
                </c:pt>
                <c:pt idx="78">
                  <c:v>2.6136832938376244</c:v>
                </c:pt>
                <c:pt idx="79">
                  <c:v>3.2507436773526361</c:v>
                </c:pt>
                <c:pt idx="80">
                  <c:v>3.3000008070051239</c:v>
                </c:pt>
                <c:pt idx="81">
                  <c:v>2.9705670470636805</c:v>
                </c:pt>
                <c:pt idx="82">
                  <c:v>2.5279338257976085</c:v>
                </c:pt>
                <c:pt idx="83">
                  <c:v>2.0986317635346583</c:v>
                </c:pt>
                <c:pt idx="84">
                  <c:v>1.7253125684275399</c:v>
                </c:pt>
                <c:pt idx="85">
                  <c:v>1.4165595972730447</c:v>
                </c:pt>
                <c:pt idx="86">
                  <c:v>1.1690375251568794</c:v>
                </c:pt>
                <c:pt idx="87">
                  <c:v>0.97627163354770108</c:v>
                </c:pt>
                <c:pt idx="88">
                  <c:v>0.83226823976586362</c:v>
                </c:pt>
                <c:pt idx="89">
                  <c:v>0.73344755742857148</c:v>
                </c:pt>
                <c:pt idx="90">
                  <c:v>0.68064882305926722</c:v>
                </c:pt>
                <c:pt idx="91">
                  <c:v>0.68295024345398603</c:v>
                </c:pt>
                <c:pt idx="92">
                  <c:v>0.76647233712233065</c:v>
                </c:pt>
                <c:pt idx="93">
                  <c:v>0.99318212337058931</c:v>
                </c:pt>
                <c:pt idx="94">
                  <c:v>1.4791158656601604</c:v>
                </c:pt>
                <c:pt idx="95">
                  <c:v>2.2888369954960064</c:v>
                </c:pt>
                <c:pt idx="96">
                  <c:v>3.0816331566647106</c:v>
                </c:pt>
                <c:pt idx="97">
                  <c:v>3.3417595033999388</c:v>
                </c:pt>
                <c:pt idx="98">
                  <c:v>3.1131827257809923</c:v>
                </c:pt>
                <c:pt idx="99">
                  <c:v>2.6908824229741275</c:v>
                </c:pt>
                <c:pt idx="100">
                  <c:v>2.2491454155427535</c:v>
                </c:pt>
                <c:pt idx="101">
                  <c:v>1.8535797481694796</c:v>
                </c:pt>
                <c:pt idx="102">
                  <c:v>1.5215175617958083</c:v>
                </c:pt>
                <c:pt idx="103">
                  <c:v>1.2525169185192784</c:v>
                </c:pt>
                <c:pt idx="104">
                  <c:v>1.0406795712488335</c:v>
                </c:pt>
                <c:pt idx="105">
                  <c:v>0.87958490269514766</c:v>
                </c:pt>
                <c:pt idx="106">
                  <c:v>0.7645916678564606</c:v>
                </c:pt>
                <c:pt idx="107">
                  <c:v>0.69464762640682942</c:v>
                </c:pt>
                <c:pt idx="108">
                  <c:v>0.67519708860077865</c:v>
                </c:pt>
                <c:pt idx="109">
                  <c:v>0.72466122669746236</c:v>
                </c:pt>
                <c:pt idx="110">
                  <c:v>0.88911357487520704</c:v>
                </c:pt>
                <c:pt idx="111">
                  <c:v>1.2655252542981974</c:v>
                </c:pt>
                <c:pt idx="112">
                  <c:v>1.9679287020006555</c:v>
                </c:pt>
                <c:pt idx="113">
                  <c:v>2.836163337044046</c:v>
                </c:pt>
                <c:pt idx="114">
                  <c:v>3.3172442610400243</c:v>
                </c:pt>
                <c:pt idx="115">
                  <c:v>3.230775015013847</c:v>
                </c:pt>
                <c:pt idx="116">
                  <c:v>2.8509629686906766</c:v>
                </c:pt>
                <c:pt idx="117">
                  <c:v>2.4049525455738556</c:v>
                </c:pt>
                <c:pt idx="118">
                  <c:v>1.9893522380836413</c:v>
                </c:pt>
                <c:pt idx="119">
                  <c:v>1.6340096658829713</c:v>
                </c:pt>
                <c:pt idx="120">
                  <c:v>1.3428789941743702</c:v>
                </c:pt>
                <c:pt idx="121">
                  <c:v>1.1112452547062377</c:v>
                </c:pt>
                <c:pt idx="122">
                  <c:v>0.93254926308507713</c:v>
                </c:pt>
                <c:pt idx="123">
                  <c:v>0.80131846623437941</c:v>
                </c:pt>
                <c:pt idx="124">
                  <c:v>0.71497747892553098</c:v>
                </c:pt>
                <c:pt idx="125">
                  <c:v>0.676155981196358</c:v>
                </c:pt>
                <c:pt idx="126">
                  <c:v>0.69748078965154947</c:v>
                </c:pt>
                <c:pt idx="127">
                  <c:v>0.81264820661828885</c:v>
                </c:pt>
                <c:pt idx="128">
                  <c:v>1.0980416757243838</c:v>
                </c:pt>
                <c:pt idx="129">
                  <c:v>1.6771787770765174</c:v>
                </c:pt>
                <c:pt idx="130">
                  <c:v>2.537537538107804</c:v>
                </c:pt>
                <c:pt idx="131">
                  <c:v>3.2145174496136617</c:v>
                </c:pt>
                <c:pt idx="132">
                  <c:v>3.3105911544795479</c:v>
                </c:pt>
                <c:pt idx="133">
                  <c:v>3.0024248068928441</c:v>
                </c:pt>
                <c:pt idx="134">
                  <c:v>2.5640343188757329</c:v>
                </c:pt>
                <c:pt idx="135">
                  <c:v>2.1321000927381433</c:v>
                </c:pt>
                <c:pt idx="136">
                  <c:v>1.7540427306996629</c:v>
                </c:pt>
                <c:pt idx="137">
                  <c:v>1.4402885210642649</c:v>
                </c:pt>
                <c:pt idx="138">
                  <c:v>1.1881306582277431</c:v>
                </c:pt>
                <c:pt idx="139">
                  <c:v>0.99123119330228604</c:v>
                </c:pt>
                <c:pt idx="140">
                  <c:v>0.84351291816527785</c:v>
                </c:pt>
                <c:pt idx="141">
                  <c:v>0.74116678488292687</c:v>
                </c:pt>
                <c:pt idx="142">
                  <c:v>0.68460549613087962</c:v>
                </c:pt>
                <c:pt idx="143">
                  <c:v>0.68205905865080985</c:v>
                </c:pt>
                <c:pt idx="144">
                  <c:v>0.75780440787232928</c:v>
                </c:pt>
                <c:pt idx="145">
                  <c:v>0.96998261313282441</c:v>
                </c:pt>
                <c:pt idx="146">
                  <c:v>1.4304871793606251</c:v>
                </c:pt>
                <c:pt idx="147">
                  <c:v>2.2177481527062675</c:v>
                </c:pt>
                <c:pt idx="148">
                  <c:v>3.0309806938955495</c:v>
                </c:pt>
                <c:pt idx="149">
                  <c:v>3.338038913766106</c:v>
                </c:pt>
                <c:pt idx="150">
                  <c:v>3.1374700671546054</c:v>
                </c:pt>
                <c:pt idx="151">
                  <c:v>2.7234425365196873</c:v>
                </c:pt>
                <c:pt idx="152">
                  <c:v>2.2809345407268529</c:v>
                </c:pt>
                <c:pt idx="153">
                  <c:v>1.8814958962208546</c:v>
                </c:pt>
                <c:pt idx="154">
                  <c:v>1.5448760007516684</c:v>
                </c:pt>
                <c:pt idx="155">
                  <c:v>1.2715064528490858</c:v>
                </c:pt>
                <c:pt idx="156">
                  <c:v>1.0557389451724182</c:v>
                </c:pt>
                <c:pt idx="157">
                  <c:v>0.89113815105958705</c:v>
                </c:pt>
                <c:pt idx="158">
                  <c:v>0.77290363547074792</c:v>
                </c:pt>
                <c:pt idx="159">
                  <c:v>0.69967428091803319</c:v>
                </c:pt>
                <c:pt idx="160">
                  <c:v>0.67630043298449649</c:v>
                </c:pt>
                <c:pt idx="161">
                  <c:v>0.71994160207608326</c:v>
                </c:pt>
                <c:pt idx="162">
                  <c:v>0.87392886502061828</c:v>
                </c:pt>
                <c:pt idx="163">
                  <c:v>1.2308085323838029</c:v>
                </c:pt>
                <c:pt idx="164">
                  <c:v>1.9079943783598825</c:v>
                </c:pt>
                <c:pt idx="165">
                  <c:v>2.7778647372247431</c:v>
                </c:pt>
                <c:pt idx="166">
                  <c:v>3.298875178558851</c:v>
                </c:pt>
                <c:pt idx="167">
                  <c:v>3.2459491374201201</c:v>
                </c:pt>
                <c:pt idx="168">
                  <c:v>2.8789812629116285</c:v>
                </c:pt>
                <c:pt idx="169">
                  <c:v>2.434458502330048</c:v>
                </c:pt>
                <c:pt idx="170">
                  <c:v>2.0160533295682201</c:v>
                </c:pt>
                <c:pt idx="171">
                  <c:v>1.6567032187476833</c:v>
                </c:pt>
                <c:pt idx="172">
                  <c:v>1.3615299804808432</c:v>
                </c:pt>
                <c:pt idx="173">
                  <c:v>1.1261998442697929</c:v>
                </c:pt>
                <c:pt idx="174">
                  <c:v>0.94421057749309156</c:v>
                </c:pt>
                <c:pt idx="175">
                  <c:v>0.80999098191256391</c:v>
                </c:pt>
                <c:pt idx="176">
                  <c:v>0.72074412912883012</c:v>
                </c:pt>
                <c:pt idx="177">
                  <c:v>0.67868203819250594</c:v>
                </c:pt>
                <c:pt idx="178">
                  <c:v>0.69557198821814015</c:v>
                </c:pt>
                <c:pt idx="179">
                  <c:v>0.80321977557910518</c:v>
                </c:pt>
                <c:pt idx="180">
                  <c:v>1.0743493053927224</c:v>
                </c:pt>
                <c:pt idx="181">
                  <c:v>1.6307339683284621</c:v>
                </c:pt>
                <c:pt idx="182">
                  <c:v>2.4793948764312983</c:v>
                </c:pt>
                <c:pt idx="183">
                  <c:v>3.183259666114858</c:v>
                </c:pt>
                <c:pt idx="184">
                  <c:v>3.3154054674263005</c:v>
                </c:pt>
                <c:pt idx="185">
                  <c:v>3.024850984991724</c:v>
                </c:pt>
                <c:pt idx="186">
                  <c:v>2.590597820080383</c:v>
                </c:pt>
                <c:pt idx="187">
                  <c:v>2.1571470865698048</c:v>
                </c:pt>
                <c:pt idx="188">
                  <c:v>1.7757507769299312</c:v>
                </c:pt>
                <c:pt idx="189">
                  <c:v>1.4583485825483282</c:v>
                </c:pt>
                <c:pt idx="190">
                  <c:v>1.2027670641425514</c:v>
                </c:pt>
                <c:pt idx="191">
                  <c:v>1.002802328524574</c:v>
                </c:pt>
                <c:pt idx="192">
                  <c:v>0.85233409341982569</c:v>
                </c:pt>
                <c:pt idx="193">
                  <c:v>0.74739935823134218</c:v>
                </c:pt>
                <c:pt idx="194">
                  <c:v>0.68811729139303113</c:v>
                </c:pt>
                <c:pt idx="195">
                  <c:v>0.68213363396257964</c:v>
                </c:pt>
                <c:pt idx="196">
                  <c:v>0.75245260701640659</c:v>
                </c:pt>
                <c:pt idx="197">
                  <c:v>0.95452180805839382</c:v>
                </c:pt>
                <c:pt idx="198">
                  <c:v>1.3969148167479486</c:v>
                </c:pt>
                <c:pt idx="199">
                  <c:v>2.1662677454823811</c:v>
                </c:pt>
                <c:pt idx="200">
                  <c:v>2.9910334912460881</c:v>
                </c:pt>
              </c:numCache>
            </c:numRef>
          </c:yVal>
          <c:smooth val="1"/>
        </c:ser>
        <c:axId val="129688704"/>
        <c:axId val="129690624"/>
      </c:scatterChart>
      <c:valAx>
        <c:axId val="129688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hr-HR" sz="1800"/>
                  <a:t>A(t)</a:t>
                </a:r>
              </a:p>
            </c:rich>
          </c:tx>
          <c:layout/>
        </c:title>
        <c:numFmt formatCode="0" sourceLinked="0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800"/>
            </a:pPr>
            <a:endParaRPr lang="sr-Latn-CS"/>
          </a:p>
        </c:txPr>
        <c:crossAx val="129690624"/>
        <c:crosses val="autoZero"/>
        <c:crossBetween val="midCat"/>
        <c:minorUnit val="10"/>
      </c:valAx>
      <c:valAx>
        <c:axId val="129690624"/>
        <c:scaling>
          <c:orientation val="minMax"/>
          <c:max val="4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800"/>
                </a:pPr>
                <a:r>
                  <a:rPr lang="hr-HR" sz="1800"/>
                  <a:t>Z(t)</a:t>
                </a:r>
              </a:p>
            </c:rich>
          </c:tx>
          <c:layout>
            <c:manualLayout>
              <c:xMode val="edge"/>
              <c:yMode val="edge"/>
              <c:x val="0"/>
              <c:y val="0.40564644578351911"/>
            </c:manualLayout>
          </c:layout>
        </c:title>
        <c:numFmt formatCode="0.0" sourceLinked="0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800"/>
            </a:pPr>
            <a:endParaRPr lang="sr-Latn-CS"/>
          </a:p>
        </c:txPr>
        <c:crossAx val="129688704"/>
        <c:crosses val="autoZero"/>
        <c:crossBetween val="midCat"/>
        <c:majorUnit val="0.5"/>
        <c:minorUnit val="0.1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2078877171348723"/>
          <c:y val="7.0298879921513319E-2"/>
          <c:w val="0.17724216773066506"/>
          <c:h val="6.7492970519284434E-2"/>
        </c:manualLayout>
      </c:layout>
      <c:spPr>
        <a:solidFill>
          <a:sysClr val="window" lastClr="FFFFFF"/>
        </a:solidFill>
      </c:spPr>
      <c:txPr>
        <a:bodyPr/>
        <a:lstStyle/>
        <a:p>
          <a:pPr>
            <a:defRPr sz="1800"/>
          </a:pPr>
          <a:endParaRPr lang="sr-Latn-CS"/>
        </a:p>
      </c:txPr>
    </c:legend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161926</xdr:rowOff>
    </xdr:from>
    <xdr:to>
      <xdr:col>10</xdr:col>
      <xdr:colOff>561975</xdr:colOff>
      <xdr:row>67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71</xdr:row>
      <xdr:rowOff>171450</xdr:rowOff>
    </xdr:from>
    <xdr:to>
      <xdr:col>10</xdr:col>
      <xdr:colOff>600075</xdr:colOff>
      <xdr:row>96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205"/>
  <sheetViews>
    <sheetView tabSelected="1" topLeftCell="A5" workbookViewId="0">
      <selection activeCell="H12" sqref="H12"/>
    </sheetView>
  </sheetViews>
  <sheetFormatPr defaultRowHeight="15"/>
  <cols>
    <col min="12" max="12" width="9.140625" style="1"/>
    <col min="14" max="15" width="9.140625" style="3"/>
    <col min="16" max="23" width="9.140625" style="5"/>
  </cols>
  <sheetData>
    <row r="2" spans="12:23">
      <c r="L2" s="1" t="s">
        <v>0</v>
      </c>
      <c r="N2" s="2" t="s">
        <v>3</v>
      </c>
      <c r="O2" s="2" t="s">
        <v>4</v>
      </c>
      <c r="P2" s="4" t="s">
        <v>1</v>
      </c>
      <c r="Q2" s="4" t="s">
        <v>2</v>
      </c>
      <c r="R2" s="4" t="s">
        <v>5</v>
      </c>
      <c r="S2" s="4" t="s">
        <v>6</v>
      </c>
      <c r="T2" s="4" t="s">
        <v>7</v>
      </c>
      <c r="U2" s="4" t="s">
        <v>8</v>
      </c>
      <c r="V2" s="4" t="s">
        <v>9</v>
      </c>
      <c r="W2" s="4" t="s">
        <v>10</v>
      </c>
    </row>
    <row r="5" spans="12:23">
      <c r="L5" s="1">
        <v>0</v>
      </c>
      <c r="N5" s="6">
        <v>10</v>
      </c>
      <c r="O5" s="6">
        <v>1</v>
      </c>
      <c r="P5" s="5">
        <f>0.25*(2.5*N5-1.5*O5*N5)</f>
        <v>2.5</v>
      </c>
      <c r="Q5" s="5">
        <f>0.25*(-O5+0.03*O5*N5)</f>
        <v>-0.17499999999999999</v>
      </c>
      <c r="R5" s="5">
        <f>0.25*(2.5*(N5+0.5*P5)-1.5*(O5+0.5*Q5)*(N5+0.5*P5))</f>
        <v>3.1816406250000004</v>
      </c>
      <c r="S5" s="5">
        <f>0.25*(-(O5+0.5*Q5)+0.03*(O5+0.5*Q5)*(N5+0.5*P5))</f>
        <v>-0.15113281249999999</v>
      </c>
      <c r="T5" s="5">
        <f>0.25*(2.5*(N5+0.5*R5)-1.5*(O5+0.5*S5)*(N5+0.5*R5))</f>
        <v>3.2261588168144222</v>
      </c>
      <c r="U5" s="5">
        <f>0.25*(-(O5+0.5*S5)+0.03*(O5+0.5*S5)*(N5+0.5*R5))</f>
        <v>-0.15074632086753847</v>
      </c>
      <c r="V5" s="5">
        <f>0.25*(2.5*(N5+T5)-1.5*(O5+U5)*(N5+T5))</f>
        <v>4.054212747020304</v>
      </c>
      <c r="W5" s="5">
        <f>0.25*(-(O5+U5)+0.03*(O5+U5)*(N5+T5))</f>
        <v>-0.12807068951334119</v>
      </c>
    </row>
    <row r="6" spans="12:23">
      <c r="L6" s="1">
        <v>0.25</v>
      </c>
      <c r="N6" s="3">
        <f>N5+1/6*(P5+2*R5+2*T5+V5)</f>
        <v>13.228301938441525</v>
      </c>
      <c r="O6" s="3">
        <f>O5+1/6*(Q5+2*S5+2*U5+W5)</f>
        <v>0.84886184062526371</v>
      </c>
      <c r="P6" s="5">
        <f t="shared" ref="P6:P69" si="0">0.25*(2.5*N6-1.5*O6*N6)</f>
        <v>4.0568134370963715</v>
      </c>
      <c r="Q6" s="5">
        <f t="shared" ref="Q6:Q69" si="1">0.25*(-O6+0.03*O6*N6)</f>
        <v>-0.12799795466772429</v>
      </c>
      <c r="R6" s="5">
        <f t="shared" ref="R6:R69" si="2">0.25*(2.5*(N6+0.5*P6)-1.5*(O6+0.5*Q6)*(N6+0.5*P6))</f>
        <v>5.0450338952706986</v>
      </c>
      <c r="S6" s="5">
        <f t="shared" ref="S6:S69" si="3">0.25*(-(O6+0.5*Q6)+0.03*(O6+0.5*Q6)*(N6+0.5*P6))</f>
        <v>-0.10640753551589295</v>
      </c>
      <c r="T6" s="5">
        <f t="shared" ref="T6:T69" si="4">0.25*(2.5*(N6+0.5*R6)-1.5*(O6+0.5*S6)*(N6+0.5*R6))</f>
        <v>5.1446619784312695</v>
      </c>
      <c r="U6" s="5">
        <f t="shared" ref="U6:U69" si="5">0.25*(-(O6+0.5*S6)+0.03*(O6+0.5*S6)*(N6+0.5*R6))</f>
        <v>-0.10492252170949379</v>
      </c>
      <c r="V6" s="5">
        <f t="shared" ref="V6:V69" si="6">0.25*(2.5*(N6+T6)-1.5*(O6+U6)*(N6+T6))</f>
        <v>6.3574635995021103</v>
      </c>
      <c r="W6" s="5">
        <f t="shared" ref="W6:W69" si="7">0.25*(-(O6+U6)+0.03*(O6+U6)*(N6+T6))</f>
        <v>-8.3472052758074761E-2</v>
      </c>
    </row>
    <row r="7" spans="12:23">
      <c r="L7" s="1">
        <v>0.5</v>
      </c>
      <c r="N7" s="3">
        <f t="shared" ref="N7:N70" si="8">N6+1/6*(P6+2*R6+2*T6+V6)</f>
        <v>18.360580069108593</v>
      </c>
      <c r="O7" s="3">
        <f>O6+1/6*(Q6+2*S6+2*U6+W6)</f>
        <v>0.7431734869791683</v>
      </c>
      <c r="P7" s="5">
        <f t="shared" si="0"/>
        <v>6.3584514258480009</v>
      </c>
      <c r="Q7" s="5">
        <f t="shared" si="1"/>
        <v>-8.3455149397894682E-2</v>
      </c>
      <c r="R7" s="5">
        <f t="shared" si="2"/>
        <v>7.7965003448516361</v>
      </c>
      <c r="S7" s="5">
        <f t="shared" si="3"/>
        <v>-6.2043912691680497E-2</v>
      </c>
      <c r="T7" s="5">
        <f t="shared" si="4"/>
        <v>7.9673963909779539</v>
      </c>
      <c r="U7" s="5">
        <f t="shared" si="5"/>
        <v>-5.9150432458710947E-2</v>
      </c>
      <c r="V7" s="5">
        <f t="shared" si="6"/>
        <v>9.7016317084649302</v>
      </c>
      <c r="W7" s="5">
        <f t="shared" si="7"/>
        <v>-3.5938692048331111E-2</v>
      </c>
    </row>
    <row r="8" spans="12:23">
      <c r="L8" s="1">
        <v>0.75</v>
      </c>
      <c r="N8" s="3">
        <f t="shared" si="8"/>
        <v>26.291892836770611</v>
      </c>
      <c r="O8" s="3">
        <f t="shared" ref="O8:O70" si="9">O7+1/6*(Q7+2*S7+2*U7+W7)</f>
        <v>0.68287639835466685</v>
      </c>
      <c r="P8" s="5">
        <f t="shared" si="0"/>
        <v>9.6996406156188382</v>
      </c>
      <c r="Q8" s="5">
        <f t="shared" si="1"/>
        <v>-3.6063251441410871E-2</v>
      </c>
      <c r="R8" s="5">
        <f t="shared" si="2"/>
        <v>11.699418767222383</v>
      </c>
      <c r="S8" s="5">
        <f t="shared" si="3"/>
        <v>-1.0928154195687684E-2</v>
      </c>
      <c r="T8" s="5">
        <f t="shared" si="4"/>
        <v>11.923582374355266</v>
      </c>
      <c r="U8" s="5">
        <f t="shared" si="5"/>
        <v>-6.0547000465385747E-3</v>
      </c>
      <c r="V8" s="5">
        <f t="shared" si="6"/>
        <v>14.185273444186272</v>
      </c>
      <c r="W8" s="5">
        <f t="shared" si="7"/>
        <v>2.4782546678315892E-2</v>
      </c>
    </row>
    <row r="9" spans="12:23">
      <c r="L9" s="1">
        <v>1</v>
      </c>
      <c r="N9" s="3">
        <f t="shared" si="8"/>
        <v>38.147045560597348</v>
      </c>
      <c r="O9" s="3">
        <f t="shared" si="9"/>
        <v>0.67533532948007557</v>
      </c>
      <c r="P9" s="5">
        <f t="shared" si="0"/>
        <v>14.181135631989294</v>
      </c>
      <c r="Q9" s="5">
        <f t="shared" si="1"/>
        <v>2.4381524497662094E-2</v>
      </c>
      <c r="R9" s="5">
        <f t="shared" si="2"/>
        <v>16.610243538888145</v>
      </c>
      <c r="S9" s="5">
        <f t="shared" si="3"/>
        <v>6.1383773497410338E-2</v>
      </c>
      <c r="T9" s="5">
        <f t="shared" si="4"/>
        <v>16.733919185842389</v>
      </c>
      <c r="U9" s="5">
        <f t="shared" si="5"/>
        <v>6.9466903851474748E-2</v>
      </c>
      <c r="V9" s="5">
        <f t="shared" si="6"/>
        <v>18.972303550072937</v>
      </c>
      <c r="W9" s="5">
        <f t="shared" si="7"/>
        <v>0.12036542999615035</v>
      </c>
    </row>
    <row r="10" spans="12:23">
      <c r="L10" s="1">
        <v>1.25</v>
      </c>
      <c r="N10" s="3">
        <f t="shared" si="8"/>
        <v>54.787339665851235</v>
      </c>
      <c r="O10" s="3">
        <f t="shared" si="9"/>
        <v>0.7430767143453394</v>
      </c>
      <c r="P10" s="5">
        <f t="shared" si="0"/>
        <v>18.975388661173461</v>
      </c>
      <c r="Q10" s="5">
        <f t="shared" si="1"/>
        <v>0.11956479401333631</v>
      </c>
      <c r="R10" s="5">
        <f t="shared" si="2"/>
        <v>20.820472494086129</v>
      </c>
      <c r="S10" s="5">
        <f t="shared" si="3"/>
        <v>0.18631369723575009</v>
      </c>
      <c r="T10" s="5">
        <f t="shared" si="4"/>
        <v>20.303334494732344</v>
      </c>
      <c r="U10" s="5">
        <f t="shared" si="5"/>
        <v>0.19984461827572825</v>
      </c>
      <c r="V10" s="5">
        <f t="shared" si="6"/>
        <v>20.379946895272798</v>
      </c>
      <c r="W10" s="5">
        <f t="shared" si="7"/>
        <v>0.29530415594657189</v>
      </c>
    </row>
    <row r="11" spans="12:23">
      <c r="L11" s="1">
        <v>1.5</v>
      </c>
      <c r="N11" s="3">
        <f t="shared" si="8"/>
        <v>75.054497921531777</v>
      </c>
      <c r="O11" s="3">
        <f t="shared" si="9"/>
        <v>0.94094097784248354</v>
      </c>
      <c r="P11" s="5">
        <f t="shared" si="0"/>
        <v>20.425866451296329</v>
      </c>
      <c r="Q11" s="5">
        <f t="shared" si="1"/>
        <v>0.29442865053259976</v>
      </c>
      <c r="R11" s="5">
        <f t="shared" si="2"/>
        <v>18.498066697512371</v>
      </c>
      <c r="S11" s="5">
        <f t="shared" si="3"/>
        <v>0.42384272961230585</v>
      </c>
      <c r="T11" s="5">
        <f t="shared" si="4"/>
        <v>16.243319586248695</v>
      </c>
      <c r="U11" s="5">
        <f t="shared" si="5"/>
        <v>0.44071216349146658</v>
      </c>
      <c r="V11" s="5">
        <f t="shared" si="6"/>
        <v>9.7579173086533189</v>
      </c>
      <c r="W11" s="5">
        <f t="shared" si="7"/>
        <v>0.60065108734070205</v>
      </c>
    </row>
    <row r="12" spans="12:23">
      <c r="L12" s="1">
        <v>1.75</v>
      </c>
      <c r="N12" s="3">
        <f t="shared" si="8"/>
        <v>91.665590642777076</v>
      </c>
      <c r="O12" s="3">
        <f t="shared" si="9"/>
        <v>1.3783058985226246</v>
      </c>
      <c r="P12" s="5">
        <f t="shared" si="0"/>
        <v>9.9122850487981893</v>
      </c>
      <c r="Q12" s="5">
        <f t="shared" si="1"/>
        <v>0.60299770742809344</v>
      </c>
      <c r="R12" s="5">
        <f t="shared" si="2"/>
        <v>-0.47603422435219755</v>
      </c>
      <c r="S12" s="5">
        <f t="shared" si="3"/>
        <v>0.79734116101757813</v>
      </c>
      <c r="T12" s="5">
        <f t="shared" si="4"/>
        <v>-3.7820094304217662</v>
      </c>
      <c r="U12" s="5">
        <f t="shared" si="5"/>
        <v>0.77424073798309401</v>
      </c>
      <c r="V12" s="5">
        <f t="shared" si="6"/>
        <v>-16.012826920802652</v>
      </c>
      <c r="W12" s="5">
        <f t="shared" si="7"/>
        <v>0.88066464444406445</v>
      </c>
    </row>
    <row r="13" spans="12:23">
      <c r="L13" s="1">
        <v>2</v>
      </c>
      <c r="N13" s="3">
        <f t="shared" si="8"/>
        <v>89.229485779185012</v>
      </c>
      <c r="O13" s="3">
        <f t="shared" si="9"/>
        <v>2.1494435901682083</v>
      </c>
      <c r="P13" s="5">
        <f t="shared" si="0"/>
        <v>-16.154226236287315</v>
      </c>
      <c r="Q13" s="5">
        <f t="shared" si="1"/>
        <v>0.90109219942350682</v>
      </c>
      <c r="R13" s="5">
        <f t="shared" si="2"/>
        <v>-28.403016672350667</v>
      </c>
      <c r="S13" s="5">
        <f t="shared" si="3"/>
        <v>0.93246756924003948</v>
      </c>
      <c r="T13" s="5">
        <f t="shared" si="4"/>
        <v>-26.700882750794676</v>
      </c>
      <c r="U13" s="5">
        <f t="shared" si="5"/>
        <v>0.81794802935645738</v>
      </c>
      <c r="V13" s="5">
        <f t="shared" si="6"/>
        <v>-30.499692834892329</v>
      </c>
      <c r="W13" s="5">
        <f t="shared" si="7"/>
        <v>0.64975348967155933</v>
      </c>
    </row>
    <row r="14" spans="12:23">
      <c r="L14" s="1">
        <v>2.25</v>
      </c>
      <c r="N14" s="3">
        <f t="shared" si="8"/>
        <v>63.085866126273288</v>
      </c>
      <c r="O14" s="3">
        <f t="shared" si="9"/>
        <v>2.9913897378828849</v>
      </c>
      <c r="P14" s="5">
        <f t="shared" si="0"/>
        <v>-31.339238371924473</v>
      </c>
      <c r="Q14" s="5">
        <f t="shared" si="1"/>
        <v>0.66751065954618427</v>
      </c>
      <c r="R14" s="5">
        <f t="shared" si="2"/>
        <v>-29.489558027430498</v>
      </c>
      <c r="S14" s="5">
        <f t="shared" si="3"/>
        <v>0.3512079803885042</v>
      </c>
      <c r="T14" s="5">
        <f t="shared" si="4"/>
        <v>-27.197790439864406</v>
      </c>
      <c r="U14" s="5">
        <f t="shared" si="5"/>
        <v>0.3564709656849796</v>
      </c>
      <c r="V14" s="5">
        <f t="shared" si="6"/>
        <v>-22.625557064943553</v>
      </c>
      <c r="W14" s="5">
        <f t="shared" si="7"/>
        <v>6.4146911487016012E-2</v>
      </c>
    </row>
    <row r="15" spans="12:23">
      <c r="L15" s="1">
        <v>2.5</v>
      </c>
      <c r="N15" s="3">
        <f t="shared" si="8"/>
        <v>35.195950731030315</v>
      </c>
      <c r="O15" s="3">
        <f t="shared" si="9"/>
        <v>3.3492256484129128</v>
      </c>
      <c r="P15" s="5">
        <f t="shared" si="0"/>
        <v>-22.207223633847526</v>
      </c>
      <c r="Q15" s="5">
        <f t="shared" si="1"/>
        <v>4.6787444711601345E-2</v>
      </c>
      <c r="R15" s="5">
        <f t="shared" si="2"/>
        <v>-15.41264651949864</v>
      </c>
      <c r="S15" s="5">
        <f t="shared" si="3"/>
        <v>-0.23374767587587364</v>
      </c>
      <c r="T15" s="5">
        <f t="shared" si="4"/>
        <v>-16.140038002728545</v>
      </c>
      <c r="U15" s="5">
        <f t="shared" si="5"/>
        <v>-0.14166684917316075</v>
      </c>
      <c r="V15" s="5">
        <f t="shared" si="6"/>
        <v>-11.01116475076482</v>
      </c>
      <c r="W15" s="5">
        <f t="shared" si="7"/>
        <v>-0.34346749569086954</v>
      </c>
    </row>
    <row r="16" spans="12:23">
      <c r="L16" s="1">
        <v>2.75</v>
      </c>
      <c r="N16" s="3">
        <f t="shared" si="8"/>
        <v>19.141991159519197</v>
      </c>
      <c r="O16" s="3">
        <f t="shared" si="9"/>
        <v>3.1746407982333569</v>
      </c>
      <c r="P16" s="5">
        <f t="shared" si="0"/>
        <v>-10.82461031071246</v>
      </c>
      <c r="Q16" s="5">
        <f t="shared" si="1"/>
        <v>-0.33789310385010013</v>
      </c>
      <c r="R16" s="5">
        <f t="shared" si="2"/>
        <v>-6.8941605822727627</v>
      </c>
      <c r="S16" s="5">
        <f t="shared" si="3"/>
        <v>-0.44191927487958432</v>
      </c>
      <c r="T16" s="5">
        <f t="shared" si="4"/>
        <v>-7.5748416643644241</v>
      </c>
      <c r="U16" s="5">
        <f t="shared" si="5"/>
        <v>-0.3907370710563175</v>
      </c>
      <c r="V16" s="5">
        <f t="shared" si="6"/>
        <v>-4.8462180376690354</v>
      </c>
      <c r="W16" s="5">
        <f t="shared" si="7"/>
        <v>-0.45446220235144452</v>
      </c>
    </row>
    <row r="17" spans="12:23">
      <c r="L17" s="1">
        <v>3</v>
      </c>
      <c r="N17" s="3">
        <f t="shared" si="8"/>
        <v>11.707185685909886</v>
      </c>
      <c r="O17" s="3">
        <f t="shared" si="9"/>
        <v>2.765029465221132</v>
      </c>
      <c r="P17" s="5">
        <f t="shared" si="0"/>
        <v>-4.8220264624397835</v>
      </c>
      <c r="Q17" s="5">
        <f t="shared" si="1"/>
        <v>-0.44847701598261375</v>
      </c>
      <c r="R17" s="5">
        <f t="shared" si="2"/>
        <v>-3.0472538069657489</v>
      </c>
      <c r="S17" s="5">
        <f t="shared" si="3"/>
        <v>-0.45805050748451637</v>
      </c>
      <c r="T17" s="5">
        <f t="shared" si="4"/>
        <v>-3.3198562460122067</v>
      </c>
      <c r="U17" s="5">
        <f t="shared" si="5"/>
        <v>-0.44030944316913662</v>
      </c>
      <c r="V17" s="5">
        <f t="shared" si="6"/>
        <v>-2.0697413552425568</v>
      </c>
      <c r="W17" s="5">
        <f t="shared" si="7"/>
        <v>-0.43494356040942672</v>
      </c>
    </row>
    <row r="18" spans="12:23">
      <c r="L18" s="1">
        <v>3.25</v>
      </c>
      <c r="N18" s="3">
        <f t="shared" si="8"/>
        <v>8.4361876986368447</v>
      </c>
      <c r="O18" s="3">
        <f t="shared" si="9"/>
        <v>2.3183393856045744</v>
      </c>
      <c r="P18" s="5">
        <f t="shared" si="0"/>
        <v>-2.0616125156404523</v>
      </c>
      <c r="Q18" s="5">
        <f t="shared" si="1"/>
        <v>-0.43290024985537401</v>
      </c>
      <c r="R18" s="5">
        <f t="shared" si="2"/>
        <v>-1.2086209951152576</v>
      </c>
      <c r="S18" s="5">
        <f t="shared" si="3"/>
        <v>-0.408732627256709</v>
      </c>
      <c r="T18" s="5">
        <f t="shared" si="4"/>
        <v>-1.3137183141152198</v>
      </c>
      <c r="U18" s="5">
        <f t="shared" si="5"/>
        <v>-0.40432043669826034</v>
      </c>
      <c r="V18" s="5">
        <f t="shared" si="6"/>
        <v>-0.66065964654128972</v>
      </c>
      <c r="W18" s="5">
        <f t="shared" si="7"/>
        <v>-0.37626067698923238</v>
      </c>
    </row>
    <row r="19" spans="12:23">
      <c r="L19" s="1">
        <v>3.5</v>
      </c>
      <c r="N19" s="3">
        <f t="shared" si="8"/>
        <v>7.1416959018630619</v>
      </c>
      <c r="O19" s="3">
        <f t="shared" si="9"/>
        <v>1.9124615431454837</v>
      </c>
      <c r="P19" s="5">
        <f t="shared" si="0"/>
        <v>-0.65827209826788913</v>
      </c>
      <c r="Q19" s="5">
        <f t="shared" si="1"/>
        <v>-0.37567874504772486</v>
      </c>
      <c r="R19" s="5">
        <f t="shared" si="2"/>
        <v>-0.14805950230807774</v>
      </c>
      <c r="S19" s="5">
        <f t="shared" si="3"/>
        <v>-0.34303735445012978</v>
      </c>
      <c r="T19" s="5">
        <f t="shared" si="4"/>
        <v>-0.19685976722589871</v>
      </c>
      <c r="U19" s="5">
        <f t="shared" si="5"/>
        <v>-0.34295269425172392</v>
      </c>
      <c r="V19" s="5">
        <f t="shared" si="6"/>
        <v>0.25302942136191664</v>
      </c>
      <c r="W19" s="5">
        <f t="shared" si="7"/>
        <v>-0.31062734896771371</v>
      </c>
    </row>
    <row r="20" spans="12:23">
      <c r="L20" s="1">
        <v>3.75</v>
      </c>
      <c r="N20" s="3">
        <f t="shared" si="8"/>
        <v>6.9591823658674077</v>
      </c>
      <c r="O20" s="3">
        <f t="shared" si="9"/>
        <v>1.569413844575626</v>
      </c>
      <c r="P20" s="5">
        <f t="shared" si="0"/>
        <v>0.25380004669755341</v>
      </c>
      <c r="Q20" s="5">
        <f t="shared" si="1"/>
        <v>-0.31043968250451498</v>
      </c>
      <c r="R20" s="5">
        <f t="shared" si="2"/>
        <v>0.67089078505329436</v>
      </c>
      <c r="S20" s="5">
        <f t="shared" si="3"/>
        <v>-0.27839028666670573</v>
      </c>
      <c r="T20" s="5">
        <f t="shared" si="4"/>
        <v>0.64679995950021718</v>
      </c>
      <c r="U20" s="5">
        <f t="shared" si="5"/>
        <v>-0.27930782752064692</v>
      </c>
      <c r="V20" s="5">
        <f t="shared" si="6"/>
        <v>1.0740426170157926</v>
      </c>
      <c r="W20" s="5">
        <f t="shared" si="7"/>
        <v>-0.24893257753696535</v>
      </c>
    </row>
    <row r="21" spans="12:23">
      <c r="L21" s="1">
        <v>4</v>
      </c>
      <c r="N21" s="3">
        <f t="shared" si="8"/>
        <v>7.6197197246708024</v>
      </c>
      <c r="O21" s="3">
        <f t="shared" si="9"/>
        <v>1.2902857631729285</v>
      </c>
      <c r="P21" s="5">
        <f t="shared" si="0"/>
        <v>1.0754688728777455</v>
      </c>
      <c r="Q21" s="5">
        <f t="shared" si="1"/>
        <v>-0.24883432169240199</v>
      </c>
      <c r="R21" s="5">
        <f t="shared" si="2"/>
        <v>1.5319639701845658</v>
      </c>
      <c r="S21" s="5">
        <f t="shared" si="3"/>
        <v>-0.22013825297150225</v>
      </c>
      <c r="T21" s="5">
        <f t="shared" si="4"/>
        <v>1.5297093180424901</v>
      </c>
      <c r="U21" s="5">
        <f t="shared" si="5"/>
        <v>-0.2208270741606056</v>
      </c>
      <c r="V21" s="5">
        <f t="shared" si="6"/>
        <v>2.0490420057340208</v>
      </c>
      <c r="W21" s="5">
        <f t="shared" si="7"/>
        <v>-0.19397764933384504</v>
      </c>
    </row>
    <row r="22" spans="12:23">
      <c r="L22" s="1">
        <v>4.25</v>
      </c>
      <c r="N22" s="3">
        <f t="shared" si="8"/>
        <v>9.161029300515116</v>
      </c>
      <c r="O22" s="3">
        <f t="shared" si="9"/>
        <v>1.0694953256245181</v>
      </c>
      <c r="P22" s="5">
        <f t="shared" si="0"/>
        <v>2.0515140572681361</v>
      </c>
      <c r="Q22" s="5">
        <f t="shared" si="1"/>
        <v>-0.19389124629505328</v>
      </c>
      <c r="R22" s="5">
        <f t="shared" si="2"/>
        <v>2.6515579506142193</v>
      </c>
      <c r="S22" s="5">
        <f t="shared" si="3"/>
        <v>-0.16883375551716745</v>
      </c>
      <c r="T22" s="5">
        <f t="shared" si="4"/>
        <v>2.6803818651084188</v>
      </c>
      <c r="U22" s="5">
        <f t="shared" si="5"/>
        <v>-0.16879214582087415</v>
      </c>
      <c r="V22" s="5">
        <f t="shared" si="6"/>
        <v>3.4012832196748994</v>
      </c>
      <c r="W22" s="5">
        <f t="shared" si="7"/>
        <v>-0.14518381977411482</v>
      </c>
    </row>
    <row r="23" spans="12:23">
      <c r="L23" s="1">
        <v>4.5</v>
      </c>
      <c r="N23" s="3">
        <f t="shared" si="8"/>
        <v>11.847142118579834</v>
      </c>
      <c r="O23" s="3">
        <f t="shared" si="9"/>
        <v>0.90044084750030962</v>
      </c>
      <c r="P23" s="5">
        <f t="shared" si="0"/>
        <v>3.4040948154709065</v>
      </c>
      <c r="Q23" s="5">
        <f t="shared" si="1"/>
        <v>-0.14510283170224764</v>
      </c>
      <c r="R23" s="5">
        <f t="shared" si="2"/>
        <v>4.2617818978539539</v>
      </c>
      <c r="S23" s="5">
        <f t="shared" si="3"/>
        <v>-0.12284312679043448</v>
      </c>
      <c r="T23" s="5">
        <f t="shared" si="4"/>
        <v>4.3383309306304296</v>
      </c>
      <c r="U23" s="5">
        <f t="shared" si="5"/>
        <v>-0.12179602629504656</v>
      </c>
      <c r="V23" s="5">
        <f t="shared" si="6"/>
        <v>5.3898951175595649</v>
      </c>
      <c r="W23" s="5">
        <f t="shared" si="7"/>
        <v>-0.1001406945373788</v>
      </c>
    </row>
    <row r="24" spans="12:23">
      <c r="L24" s="1">
        <v>4.75</v>
      </c>
      <c r="N24" s="3">
        <f t="shared" si="8"/>
        <v>16.179511383579708</v>
      </c>
      <c r="O24" s="3">
        <f t="shared" si="9"/>
        <v>0.77802054209854488</v>
      </c>
      <c r="P24" s="5">
        <f t="shared" si="0"/>
        <v>5.3916975331589692</v>
      </c>
      <c r="Q24" s="5">
        <f t="shared" si="1"/>
        <v>-0.10009519389306926</v>
      </c>
      <c r="R24" s="5">
        <f t="shared" si="2"/>
        <v>6.644318274105891</v>
      </c>
      <c r="S24" s="5">
        <f t="shared" si="3"/>
        <v>-7.8937599893130483E-2</v>
      </c>
      <c r="T24" s="5">
        <f t="shared" si="4"/>
        <v>6.7874217986877277</v>
      </c>
      <c r="U24" s="5">
        <f t="shared" si="5"/>
        <v>-7.6615490003841283E-2</v>
      </c>
      <c r="V24" s="5">
        <f t="shared" si="6"/>
        <v>8.3134121269806975</v>
      </c>
      <c r="W24" s="5">
        <f t="shared" si="7"/>
        <v>-5.4532840784946884E-2</v>
      </c>
    </row>
    <row r="25" spans="12:23">
      <c r="L25" s="1">
        <v>5</v>
      </c>
      <c r="N25" s="3">
        <f t="shared" si="8"/>
        <v>22.940943017867525</v>
      </c>
      <c r="O25" s="3">
        <f t="shared" si="9"/>
        <v>0.70039817301988494</v>
      </c>
      <c r="P25" s="5">
        <f t="shared" si="0"/>
        <v>8.3126664197668152</v>
      </c>
      <c r="Q25" s="5">
        <f t="shared" si="1"/>
        <v>-5.4591083926963491E-2</v>
      </c>
      <c r="R25" s="5">
        <f t="shared" si="2"/>
        <v>10.096079671083853</v>
      </c>
      <c r="S25" s="5">
        <f t="shared" si="3"/>
        <v>-3.1481298338891212E-2</v>
      </c>
      <c r="T25" s="5">
        <f t="shared" si="4"/>
        <v>10.307038897565512</v>
      </c>
      <c r="U25" s="5">
        <f t="shared" si="5"/>
        <v>-2.744287324630193E-2</v>
      </c>
      <c r="V25" s="5">
        <f t="shared" si="6"/>
        <v>12.389586583358057</v>
      </c>
      <c r="W25" s="5">
        <f t="shared" si="7"/>
        <v>-4.3078266764395856E-4</v>
      </c>
    </row>
    <row r="26" spans="12:23">
      <c r="L26" s="1">
        <v>5.25</v>
      </c>
      <c r="N26" s="3">
        <f t="shared" si="8"/>
        <v>33.192358041271461</v>
      </c>
      <c r="O26" s="3">
        <f t="shared" si="9"/>
        <v>0.67158647139238603</v>
      </c>
      <c r="P26" s="5">
        <f t="shared" si="0"/>
        <v>12.385896795495842</v>
      </c>
      <c r="Q26" s="5">
        <f t="shared" si="1"/>
        <v>-7.1007824212007686E-4</v>
      </c>
      <c r="R26" s="5">
        <f t="shared" si="2"/>
        <v>14.702070655071592</v>
      </c>
      <c r="S26" s="5">
        <f t="shared" si="3"/>
        <v>3.0467059318478928E-2</v>
      </c>
      <c r="T26" s="5">
        <f t="shared" si="4"/>
        <v>14.897365801929285</v>
      </c>
      <c r="U26" s="5">
        <f t="shared" si="5"/>
        <v>3.7140100808598614E-2</v>
      </c>
      <c r="V26" s="5">
        <f t="shared" si="6"/>
        <v>17.275152975444108</v>
      </c>
      <c r="W26" s="5">
        <f t="shared" si="7"/>
        <v>7.8436845480881007E-2</v>
      </c>
    </row>
    <row r="27" spans="12:23">
      <c r="L27" s="1">
        <v>5.5</v>
      </c>
      <c r="N27" s="3">
        <f t="shared" si="8"/>
        <v>48.002345155428408</v>
      </c>
      <c r="O27" s="3">
        <f t="shared" si="9"/>
        <v>0.70707665264120534</v>
      </c>
      <c r="P27" s="5">
        <f t="shared" si="0"/>
        <v>17.273464147857219</v>
      </c>
      <c r="Q27" s="5">
        <f t="shared" si="1"/>
        <v>7.7790868325409379E-2</v>
      </c>
      <c r="R27" s="5">
        <f t="shared" si="2"/>
        <v>19.555234280061402</v>
      </c>
      <c r="S27" s="5">
        <f t="shared" si="3"/>
        <v>0.130390758064757</v>
      </c>
      <c r="T27" s="5">
        <f t="shared" si="4"/>
        <v>19.379283107685463</v>
      </c>
      <c r="U27" s="5">
        <f t="shared" si="5"/>
        <v>0.14159585862113361</v>
      </c>
      <c r="V27" s="5">
        <f t="shared" si="6"/>
        <v>20.66916678782032</v>
      </c>
      <c r="W27" s="5">
        <f t="shared" si="7"/>
        <v>0.21671888971693204</v>
      </c>
    </row>
    <row r="28" spans="12:23">
      <c r="L28" s="1">
        <v>5.75</v>
      </c>
      <c r="N28" s="3">
        <f t="shared" si="8"/>
        <v>67.30428944062362</v>
      </c>
      <c r="O28" s="3">
        <f t="shared" si="9"/>
        <v>0.84682381787689243</v>
      </c>
      <c r="P28" s="5">
        <f t="shared" si="0"/>
        <v>20.692102646539649</v>
      </c>
      <c r="Q28" s="5">
        <f t="shared" si="1"/>
        <v>0.21575561060777923</v>
      </c>
      <c r="R28" s="5">
        <f t="shared" si="2"/>
        <v>20.731623089497184</v>
      </c>
      <c r="S28" s="5">
        <f t="shared" si="3"/>
        <v>0.31732139196352871</v>
      </c>
      <c r="T28" s="5">
        <f t="shared" si="4"/>
        <v>19.257781716871474</v>
      </c>
      <c r="U28" s="5">
        <f t="shared" si="5"/>
        <v>0.33434949951505905</v>
      </c>
      <c r="V28" s="5">
        <f t="shared" si="6"/>
        <v>15.759491192403196</v>
      </c>
      <c r="W28" s="5">
        <f t="shared" si="7"/>
        <v>0.47154273627263693</v>
      </c>
    </row>
    <row r="29" spans="12:23">
      <c r="L29" s="1">
        <v>6</v>
      </c>
      <c r="N29" s="3">
        <f t="shared" si="8"/>
        <v>86.709356682570316</v>
      </c>
      <c r="O29" s="3">
        <f t="shared" si="9"/>
        <v>1.1785971728498243</v>
      </c>
      <c r="P29" s="5">
        <f t="shared" si="0"/>
        <v>15.870071934467298</v>
      </c>
      <c r="Q29" s="5">
        <f t="shared" si="1"/>
        <v>0.4718162266303268</v>
      </c>
      <c r="R29" s="5">
        <f t="shared" si="2"/>
        <v>8.9496227652440723</v>
      </c>
      <c r="S29" s="5">
        <f t="shared" si="3"/>
        <v>0.65043613127642108</v>
      </c>
      <c r="T29" s="5">
        <f t="shared" si="4"/>
        <v>5.5685519987613574</v>
      </c>
      <c r="U29" s="5">
        <f t="shared" si="5"/>
        <v>0.65247725121766842</v>
      </c>
      <c r="V29" s="5">
        <f t="shared" si="6"/>
        <v>-5.6892015089759838</v>
      </c>
      <c r="W29" s="5">
        <f t="shared" si="7"/>
        <v>0.80948928267929221</v>
      </c>
    </row>
    <row r="30" spans="12:23">
      <c r="L30" s="1">
        <v>6.25</v>
      </c>
      <c r="N30" s="3">
        <f t="shared" si="8"/>
        <v>93.245560008154015</v>
      </c>
      <c r="O30" s="3">
        <f t="shared" si="9"/>
        <v>1.8264525518994572</v>
      </c>
      <c r="P30" s="5">
        <f t="shared" si="0"/>
        <v>-5.5872466312238132</v>
      </c>
      <c r="Q30" s="5">
        <f t="shared" si="1"/>
        <v>0.82070129475153708</v>
      </c>
      <c r="R30" s="5">
        <f t="shared" si="2"/>
        <v>-19.338732582605573</v>
      </c>
      <c r="S30" s="5">
        <f t="shared" si="3"/>
        <v>0.95822306049008121</v>
      </c>
      <c r="T30" s="5">
        <f t="shared" si="4"/>
        <v>-20.023730310439049</v>
      </c>
      <c r="U30" s="5">
        <f t="shared" si="5"/>
        <v>0.86878600713329712</v>
      </c>
      <c r="V30" s="5">
        <f t="shared" si="6"/>
        <v>-28.242718475507282</v>
      </c>
      <c r="W30" s="5">
        <f t="shared" si="7"/>
        <v>0.80631760097339411</v>
      </c>
    </row>
    <row r="31" spans="12:23">
      <c r="L31" s="1">
        <v>6.5</v>
      </c>
      <c r="N31" s="3">
        <f t="shared" si="8"/>
        <v>74.486411526017292</v>
      </c>
      <c r="O31" s="3">
        <f t="shared" si="9"/>
        <v>2.7066253903947386</v>
      </c>
      <c r="P31" s="5">
        <f t="shared" si="0"/>
        <v>-29.048547549630342</v>
      </c>
      <c r="Q31" s="5">
        <f t="shared" si="1"/>
        <v>0.83539474746913811</v>
      </c>
      <c r="R31" s="5">
        <f t="shared" si="2"/>
        <v>-32.776565891225481</v>
      </c>
      <c r="S31" s="5">
        <f t="shared" si="3"/>
        <v>0.62397734868220911</v>
      </c>
      <c r="T31" s="5">
        <f t="shared" si="4"/>
        <v>-29.45460516261241</v>
      </c>
      <c r="U31" s="5">
        <f t="shared" si="5"/>
        <v>0.56066519432334394</v>
      </c>
      <c r="V31" s="5">
        <f t="shared" si="6"/>
        <v>-27.029619876872175</v>
      </c>
      <c r="W31" s="5">
        <f t="shared" si="7"/>
        <v>0.2866673309004838</v>
      </c>
    </row>
    <row r="32" spans="12:23">
      <c r="L32" s="1">
        <v>6.75</v>
      </c>
      <c r="N32" s="3">
        <f t="shared" si="8"/>
        <v>44.396326603654245</v>
      </c>
      <c r="O32" s="3">
        <f t="shared" si="9"/>
        <v>3.2885165844581934</v>
      </c>
      <c r="P32" s="5">
        <f t="shared" si="0"/>
        <v>-27.001566994643404</v>
      </c>
      <c r="Q32" s="5">
        <f t="shared" si="1"/>
        <v>0.27285627632399767</v>
      </c>
      <c r="R32" s="5">
        <f t="shared" si="2"/>
        <v>-20.371108301486519</v>
      </c>
      <c r="S32" s="5">
        <f t="shared" si="3"/>
        <v>-6.2619725796160819E-2</v>
      </c>
      <c r="T32" s="5">
        <f t="shared" si="4"/>
        <v>-20.405101460700095</v>
      </c>
      <c r="U32" s="5">
        <f t="shared" si="5"/>
        <v>2.1435004485360953E-2</v>
      </c>
      <c r="V32" s="5">
        <f t="shared" si="6"/>
        <v>-14.784156954137517</v>
      </c>
      <c r="W32" s="5">
        <f t="shared" si="7"/>
        <v>-0.2319144438662113</v>
      </c>
    </row>
    <row r="33" spans="12:23">
      <c r="L33" s="1">
        <v>7</v>
      </c>
      <c r="N33" s="3">
        <f t="shared" si="8"/>
        <v>23.839969358128556</v>
      </c>
      <c r="O33" s="3">
        <f t="shared" si="9"/>
        <v>3.2816119827642245</v>
      </c>
      <c r="P33" s="5">
        <f t="shared" si="0"/>
        <v>-14.437592569057129</v>
      </c>
      <c r="Q33" s="5">
        <f t="shared" si="1"/>
        <v>-0.23365152733330663</v>
      </c>
      <c r="R33" s="5">
        <f t="shared" si="2"/>
        <v>-9.3376891372118305</v>
      </c>
      <c r="S33" s="5">
        <f t="shared" si="3"/>
        <v>-0.39667810861015623</v>
      </c>
      <c r="T33" s="5">
        <f t="shared" si="4"/>
        <v>-10.184225783416053</v>
      </c>
      <c r="U33" s="5">
        <f t="shared" si="5"/>
        <v>-0.32749465657743254</v>
      </c>
      <c r="V33" s="5">
        <f t="shared" si="6"/>
        <v>-6.5929110268129971</v>
      </c>
      <c r="W33" s="5">
        <f t="shared" si="7"/>
        <v>-0.43597431632653177</v>
      </c>
    </row>
    <row r="34" spans="12:23">
      <c r="L34" s="1">
        <v>7.25</v>
      </c>
      <c r="N34" s="3">
        <f t="shared" si="8"/>
        <v>13.827580451940907</v>
      </c>
      <c r="O34" s="3">
        <f t="shared" si="9"/>
        <v>2.9286167537583885</v>
      </c>
      <c r="P34" s="5">
        <f t="shared" si="0"/>
        <v>-6.5436436333479815</v>
      </c>
      <c r="Q34" s="5">
        <f t="shared" si="1"/>
        <v>-0.42843656012337616</v>
      </c>
      <c r="R34" s="5">
        <f t="shared" si="2"/>
        <v>-4.1473515260629092</v>
      </c>
      <c r="S34" s="5">
        <f t="shared" si="3"/>
        <v>-0.46370560496208052</v>
      </c>
      <c r="T34" s="5">
        <f t="shared" si="4"/>
        <v>-4.5403744888568962</v>
      </c>
      <c r="U34" s="5">
        <f t="shared" si="5"/>
        <v>-0.43645968943083102</v>
      </c>
      <c r="V34" s="5">
        <f t="shared" si="6"/>
        <v>-2.8749372538593043</v>
      </c>
      <c r="W34" s="5">
        <f t="shared" si="7"/>
        <v>-0.44945044646615306</v>
      </c>
    </row>
    <row r="35" spans="12:23">
      <c r="L35" s="1">
        <v>7.5</v>
      </c>
      <c r="N35" s="3">
        <f t="shared" si="8"/>
        <v>9.361908299099758</v>
      </c>
      <c r="O35" s="3">
        <f t="shared" si="9"/>
        <v>2.4822471545291629</v>
      </c>
      <c r="P35" s="5">
        <f t="shared" si="0"/>
        <v>-2.8632711517138993</v>
      </c>
      <c r="Q35" s="5">
        <f t="shared" si="1"/>
        <v>-0.44627251185926575</v>
      </c>
      <c r="R35" s="5">
        <f t="shared" si="2"/>
        <v>-1.7618416247023951</v>
      </c>
      <c r="S35" s="5">
        <f t="shared" si="3"/>
        <v>-0.4304124831152995</v>
      </c>
      <c r="T35" s="5">
        <f t="shared" si="4"/>
        <v>-1.9094124263540628</v>
      </c>
      <c r="U35" s="5">
        <f t="shared" si="5"/>
        <v>-0.42255963613144004</v>
      </c>
      <c r="V35" s="5">
        <f t="shared" si="6"/>
        <v>-1.0983698532857602</v>
      </c>
      <c r="W35" s="5">
        <f t="shared" si="7"/>
        <v>-0.39979828412439433</v>
      </c>
    </row>
    <row r="36" spans="12:23">
      <c r="L36" s="1">
        <v>7.75</v>
      </c>
      <c r="N36" s="3">
        <f t="shared" si="8"/>
        <v>7.477883447914329</v>
      </c>
      <c r="O36" s="3">
        <f t="shared" si="9"/>
        <v>2.0569113154496397</v>
      </c>
      <c r="P36" s="5">
        <f t="shared" si="0"/>
        <v>-1.094326499914251</v>
      </c>
      <c r="Q36" s="5">
        <f t="shared" si="1"/>
        <v>-0.39886775576519579</v>
      </c>
      <c r="R36" s="5">
        <f t="shared" si="2"/>
        <v>-0.49592102395013082</v>
      </c>
      <c r="S36" s="5">
        <f t="shared" si="3"/>
        <v>-0.36781693643829283</v>
      </c>
      <c r="T36" s="5">
        <f t="shared" si="4"/>
        <v>-0.55942300663969391</v>
      </c>
      <c r="U36" s="5">
        <f t="shared" si="5"/>
        <v>-0.36668821497558868</v>
      </c>
      <c r="V36" s="5">
        <f t="shared" si="6"/>
        <v>-6.1115345787709607E-2</v>
      </c>
      <c r="W36" s="5">
        <f t="shared" si="7"/>
        <v>-0.33485271268682559</v>
      </c>
    </row>
    <row r="37" spans="12:23">
      <c r="L37" s="1">
        <v>8</v>
      </c>
      <c r="N37" s="3">
        <f t="shared" si="8"/>
        <v>6.9335284634340608</v>
      </c>
      <c r="O37" s="3">
        <f t="shared" si="9"/>
        <v>1.6897895202363422</v>
      </c>
      <c r="P37" s="5">
        <f t="shared" si="0"/>
        <v>-6.0121111267935845E-2</v>
      </c>
      <c r="Q37" s="5">
        <f t="shared" si="1"/>
        <v>-0.33457585204080109</v>
      </c>
      <c r="R37" s="5">
        <f t="shared" si="2"/>
        <v>0.37321460665847095</v>
      </c>
      <c r="S37" s="5">
        <f t="shared" si="3"/>
        <v>-0.30179634183965365</v>
      </c>
      <c r="T37" s="5">
        <f t="shared" si="4"/>
        <v>0.3411666026903788</v>
      </c>
      <c r="U37" s="5">
        <f t="shared" si="5"/>
        <v>-0.30254447229839521</v>
      </c>
      <c r="V37" s="5">
        <f t="shared" si="6"/>
        <v>0.76226515167537068</v>
      </c>
      <c r="W37" s="5">
        <f t="shared" si="7"/>
        <v>-0.27112287669143864</v>
      </c>
    </row>
    <row r="38" spans="12:23">
      <c r="L38" s="1">
        <v>8.25</v>
      </c>
      <c r="N38" s="3">
        <f t="shared" si="8"/>
        <v>7.2886795399515831</v>
      </c>
      <c r="O38" s="3">
        <f t="shared" si="9"/>
        <v>1.387392794068286</v>
      </c>
      <c r="P38" s="5">
        <f t="shared" si="0"/>
        <v>0.76332666046907338</v>
      </c>
      <c r="Q38" s="5">
        <f t="shared" si="1"/>
        <v>-0.27100623747705821</v>
      </c>
      <c r="R38" s="5">
        <f t="shared" si="2"/>
        <v>1.1930556518318687</v>
      </c>
      <c r="S38" s="5">
        <f t="shared" si="3"/>
        <v>-0.24095424599175008</v>
      </c>
      <c r="T38" s="5">
        <f t="shared" si="4"/>
        <v>1.1820448106147614</v>
      </c>
      <c r="U38" s="5">
        <f t="shared" si="5"/>
        <v>-0.24180472190705402</v>
      </c>
      <c r="V38" s="5">
        <f t="shared" si="6"/>
        <v>1.6552174271385267</v>
      </c>
      <c r="W38" s="5">
        <f t="shared" si="7"/>
        <v>-0.21361731220099922</v>
      </c>
    </row>
    <row r="39" spans="12:23">
      <c r="L39" s="1">
        <v>8.5</v>
      </c>
      <c r="N39" s="3">
        <f t="shared" si="8"/>
        <v>8.4834703753683929</v>
      </c>
      <c r="O39" s="3">
        <f t="shared" si="9"/>
        <v>1.1457025464890083</v>
      </c>
      <c r="P39" s="5">
        <f t="shared" si="0"/>
        <v>1.657343880058884</v>
      </c>
      <c r="Q39" s="5">
        <f t="shared" si="1"/>
        <v>-0.21352913453132483</v>
      </c>
      <c r="R39" s="5">
        <f t="shared" si="2"/>
        <v>2.1920620773487842</v>
      </c>
      <c r="S39" s="5">
        <f t="shared" si="3"/>
        <v>-0.18717395741033918</v>
      </c>
      <c r="T39" s="5">
        <f t="shared" si="4"/>
        <v>2.2076599202810985</v>
      </c>
      <c r="U39" s="5">
        <f t="shared" si="5"/>
        <v>-0.18743832267604688</v>
      </c>
      <c r="V39" s="5">
        <f t="shared" si="6"/>
        <v>2.8401085568645086</v>
      </c>
      <c r="W39" s="5">
        <f t="shared" si="7"/>
        <v>-0.1627290983949119</v>
      </c>
    </row>
    <row r="40" spans="12:23">
      <c r="L40" s="1">
        <v>8.75</v>
      </c>
      <c r="N40" s="3">
        <f t="shared" si="8"/>
        <v>10.699619780732252</v>
      </c>
      <c r="O40" s="3">
        <f t="shared" si="9"/>
        <v>0.95812208097250684</v>
      </c>
      <c r="P40" s="5">
        <f t="shared" si="0"/>
        <v>2.8429341242339885</v>
      </c>
      <c r="Q40" s="5">
        <f t="shared" si="1"/>
        <v>-0.16264395546865335</v>
      </c>
      <c r="R40" s="5">
        <f t="shared" si="2"/>
        <v>3.5902654535923415</v>
      </c>
      <c r="S40" s="5">
        <f t="shared" si="3"/>
        <v>-0.13949174934577629</v>
      </c>
      <c r="T40" s="5">
        <f t="shared" si="4"/>
        <v>3.646705005471234</v>
      </c>
      <c r="U40" s="5">
        <f t="shared" si="5"/>
        <v>-0.13884374534022406</v>
      </c>
      <c r="V40" s="5">
        <f t="shared" si="6"/>
        <v>4.5588405813968187</v>
      </c>
      <c r="W40" s="5">
        <f t="shared" si="7"/>
        <v>-0.11666733570846353</v>
      </c>
    </row>
    <row r="41" spans="12:23">
      <c r="L41" s="1">
        <v>9</v>
      </c>
      <c r="N41" s="3">
        <f t="shared" si="8"/>
        <v>14.345572384691913</v>
      </c>
      <c r="O41" s="3">
        <f t="shared" si="9"/>
        <v>0.81879170088098729</v>
      </c>
      <c r="P41" s="5">
        <f t="shared" si="0"/>
        <v>4.5612193855674894</v>
      </c>
      <c r="Q41" s="5">
        <f t="shared" si="1"/>
        <v>-0.11660265812294773</v>
      </c>
      <c r="R41" s="5">
        <f t="shared" si="2"/>
        <v>5.6498445271578888</v>
      </c>
      <c r="S41" s="5">
        <f t="shared" si="3"/>
        <v>-9.5292207529590403E-2</v>
      </c>
      <c r="T41" s="5">
        <f t="shared" si="4"/>
        <v>5.7662023995488321</v>
      </c>
      <c r="U41" s="5">
        <f t="shared" si="5"/>
        <v>-9.3479264166638959E-2</v>
      </c>
      <c r="V41" s="5">
        <f t="shared" si="6"/>
        <v>7.0996140993725243</v>
      </c>
      <c r="W41" s="5">
        <f t="shared" si="7"/>
        <v>-7.1923206363028278E-2</v>
      </c>
    </row>
    <row r="42" spans="12:23">
      <c r="L42" s="1">
        <v>9.25</v>
      </c>
      <c r="N42" s="3">
        <f t="shared" si="8"/>
        <v>20.094393607750821</v>
      </c>
      <c r="O42" s="3">
        <f t="shared" si="9"/>
        <v>0.72444689956791486</v>
      </c>
      <c r="P42" s="5">
        <f t="shared" si="0"/>
        <v>7.1000005744071091</v>
      </c>
      <c r="Q42" s="5">
        <f t="shared" si="1"/>
        <v>-7.1931816283235653E-2</v>
      </c>
      <c r="R42" s="5">
        <f t="shared" si="2"/>
        <v>8.6732277779194575</v>
      </c>
      <c r="S42" s="5">
        <f t="shared" si="3"/>
        <v>-5.0029879728033716E-2</v>
      </c>
      <c r="T42" s="5">
        <f t="shared" si="4"/>
        <v>8.8614443913322631</v>
      </c>
      <c r="U42" s="5">
        <f t="shared" si="5"/>
        <v>-4.669928404373791E-2</v>
      </c>
      <c r="V42" s="5">
        <f t="shared" si="6"/>
        <v>10.738117439658334</v>
      </c>
      <c r="W42" s="5">
        <f t="shared" si="7"/>
        <v>-2.2251277685672366E-2</v>
      </c>
    </row>
    <row r="43" spans="12:23">
      <c r="L43" s="1">
        <v>9.5</v>
      </c>
      <c r="N43" s="3">
        <f t="shared" si="8"/>
        <v>28.912303999845633</v>
      </c>
      <c r="O43" s="3">
        <f t="shared" si="9"/>
        <v>0.67650666264917303</v>
      </c>
      <c r="P43" s="5">
        <f t="shared" si="0"/>
        <v>10.735427641740806</v>
      </c>
      <c r="Q43" s="5">
        <f t="shared" si="1"/>
        <v>-2.2431418499038958E-2</v>
      </c>
      <c r="R43" s="5">
        <f t="shared" si="2"/>
        <v>12.872691486009542</v>
      </c>
      <c r="S43" s="5">
        <f t="shared" si="3"/>
        <v>4.7236546888462516E-3</v>
      </c>
      <c r="T43" s="5">
        <f t="shared" si="4"/>
        <v>13.093999411440988</v>
      </c>
      <c r="U43" s="5">
        <f t="shared" si="5"/>
        <v>1.0261011058411262E-2</v>
      </c>
      <c r="V43" s="5">
        <f t="shared" si="6"/>
        <v>15.435725403995038</v>
      </c>
      <c r="W43" s="5">
        <f t="shared" si="7"/>
        <v>4.467236613428599E-2</v>
      </c>
    </row>
    <row r="44" spans="12:23">
      <c r="L44" s="1">
        <v>9.75</v>
      </c>
      <c r="N44" s="3">
        <f t="shared" si="8"/>
        <v>41.929726473285115</v>
      </c>
      <c r="O44" s="3">
        <f t="shared" si="9"/>
        <v>0.68520837583746674</v>
      </c>
      <c r="P44" s="5">
        <f t="shared" si="0"/>
        <v>15.432104129777349</v>
      </c>
      <c r="Q44" s="5">
        <f t="shared" si="1"/>
        <v>4.4177404361150252E-2</v>
      </c>
      <c r="R44" s="5">
        <f t="shared" si="2"/>
        <v>17.86074380036569</v>
      </c>
      <c r="S44" s="5">
        <f t="shared" si="3"/>
        <v>8.6533086215347998E-2</v>
      </c>
      <c r="T44" s="5">
        <f t="shared" si="4"/>
        <v>17.893696718359742</v>
      </c>
      <c r="U44" s="5">
        <f t="shared" si="5"/>
        <v>9.5758565564869502E-2</v>
      </c>
      <c r="V44" s="5">
        <f t="shared" si="6"/>
        <v>19.869596056954361</v>
      </c>
      <c r="W44" s="5">
        <f t="shared" si="7"/>
        <v>0.15515913340588947</v>
      </c>
    </row>
    <row r="45" spans="12:23">
      <c r="L45" s="1">
        <v>10</v>
      </c>
      <c r="N45" s="3">
        <f t="shared" si="8"/>
        <v>59.731490010648876</v>
      </c>
      <c r="O45" s="3">
        <f t="shared" si="9"/>
        <v>0.77919501605871255</v>
      </c>
      <c r="P45" s="5">
        <f t="shared" si="0"/>
        <v>19.878751512383655</v>
      </c>
      <c r="Q45" s="5">
        <f t="shared" si="1"/>
        <v>0.15426984087075971</v>
      </c>
      <c r="R45" s="5">
        <f t="shared" si="2"/>
        <v>21.171323082672771</v>
      </c>
      <c r="S45" s="5">
        <f t="shared" si="3"/>
        <v>0.23337687630853038</v>
      </c>
      <c r="T45" s="5">
        <f t="shared" si="4"/>
        <v>20.324729986437038</v>
      </c>
      <c r="U45" s="5">
        <f t="shared" si="5"/>
        <v>0.24849893111783058</v>
      </c>
      <c r="V45" s="5">
        <f t="shared" si="6"/>
        <v>19.182652726364097</v>
      </c>
      <c r="W45" s="5">
        <f t="shared" si="7"/>
        <v>0.36012620864215616</v>
      </c>
    </row>
    <row r="46" spans="12:23">
      <c r="L46" s="1">
        <v>10.25</v>
      </c>
      <c r="N46" s="3">
        <f t="shared" si="8"/>
        <v>80.073741740143447</v>
      </c>
      <c r="O46" s="3">
        <f t="shared" si="9"/>
        <v>1.0255529601196522</v>
      </c>
      <c r="P46" s="5">
        <f t="shared" si="0"/>
        <v>19.251140011541903</v>
      </c>
      <c r="Q46" s="5">
        <f t="shared" si="1"/>
        <v>0.3595107314910419</v>
      </c>
      <c r="R46" s="5">
        <f t="shared" si="2"/>
        <v>15.518822114299127</v>
      </c>
      <c r="S46" s="5">
        <f t="shared" si="3"/>
        <v>0.50953787307165432</v>
      </c>
      <c r="T46" s="5">
        <f t="shared" si="4"/>
        <v>12.725204706310357</v>
      </c>
      <c r="U46" s="5">
        <f t="shared" si="5"/>
        <v>0.52332984167608554</v>
      </c>
      <c r="V46" s="5">
        <f t="shared" si="6"/>
        <v>4.0988319631551349</v>
      </c>
      <c r="W46" s="5">
        <f t="shared" si="7"/>
        <v>0.6907894908686355</v>
      </c>
    </row>
    <row r="47" spans="12:23">
      <c r="L47" s="1">
        <v>10.5</v>
      </c>
      <c r="N47" s="3">
        <f t="shared" si="8"/>
        <v>93.380079342796108</v>
      </c>
      <c r="O47" s="3">
        <f t="shared" si="9"/>
        <v>1.544892235428845</v>
      </c>
      <c r="P47" s="5">
        <f t="shared" si="0"/>
        <v>4.2642397690918727</v>
      </c>
      <c r="Q47" s="5">
        <f t="shared" si="1"/>
        <v>0.69574313754590267</v>
      </c>
      <c r="R47" s="5">
        <f t="shared" si="2"/>
        <v>-8.0981380668701348</v>
      </c>
      <c r="S47" s="5">
        <f t="shared" si="3"/>
        <v>0.88267430062872942</v>
      </c>
      <c r="T47" s="5">
        <f t="shared" si="4"/>
        <v>-10.705072707117786</v>
      </c>
      <c r="U47" s="5">
        <f t="shared" si="5"/>
        <v>0.8341817365735662</v>
      </c>
      <c r="V47" s="5">
        <f t="shared" si="6"/>
        <v>-22.086854510976892</v>
      </c>
      <c r="W47" s="5">
        <f t="shared" si="7"/>
        <v>0.88040618016491434</v>
      </c>
    </row>
    <row r="48" spans="12:23">
      <c r="L48" s="1">
        <v>10.75</v>
      </c>
      <c r="N48" s="3">
        <f t="shared" si="8"/>
        <v>84.141906627819296</v>
      </c>
      <c r="O48" s="3">
        <f t="shared" si="9"/>
        <v>2.3798691341147462</v>
      </c>
      <c r="P48" s="5">
        <f t="shared" si="0"/>
        <v>-22.503830783529992</v>
      </c>
      <c r="Q48" s="5">
        <f t="shared" si="1"/>
        <v>0.90688316498965427</v>
      </c>
      <c r="R48" s="5">
        <f t="shared" si="2"/>
        <v>-31.888752965975009</v>
      </c>
      <c r="S48" s="5">
        <f t="shared" si="3"/>
        <v>0.84057227061778561</v>
      </c>
      <c r="T48" s="5">
        <f t="shared" si="4"/>
        <v>-28.987921183253206</v>
      </c>
      <c r="U48" s="5">
        <f t="shared" si="5"/>
        <v>0.73218873311955157</v>
      </c>
      <c r="V48" s="5">
        <f t="shared" si="6"/>
        <v>-29.894656964179134</v>
      </c>
      <c r="W48" s="5">
        <f t="shared" si="7"/>
        <v>0.50930349053208435</v>
      </c>
    </row>
    <row r="49" spans="12:23">
      <c r="L49" s="1">
        <v>11</v>
      </c>
      <c r="N49" s="3">
        <f t="shared" si="8"/>
        <v>55.116600620125041</v>
      </c>
      <c r="O49" s="3">
        <f t="shared" si="9"/>
        <v>3.140153911280815</v>
      </c>
      <c r="P49" s="5">
        <f t="shared" si="0"/>
        <v>-30.45510299259243</v>
      </c>
      <c r="Q49" s="5">
        <f t="shared" si="1"/>
        <v>0.51302108978320793</v>
      </c>
      <c r="R49" s="5">
        <f t="shared" si="2"/>
        <v>-25.87798755364134</v>
      </c>
      <c r="S49" s="5">
        <f t="shared" si="3"/>
        <v>0.16700675107758223</v>
      </c>
      <c r="T49" s="5">
        <f t="shared" si="4"/>
        <v>-24.626301838321254</v>
      </c>
      <c r="U49" s="5">
        <f t="shared" si="5"/>
        <v>0.21383180060282825</v>
      </c>
      <c r="V49" s="5">
        <f t="shared" si="6"/>
        <v>-19.292573185835067</v>
      </c>
      <c r="W49" s="5">
        <f t="shared" si="7"/>
        <v>-7.1516229481662141E-2</v>
      </c>
    </row>
    <row r="50" spans="12:23">
      <c r="L50" s="1">
        <v>11.25</v>
      </c>
      <c r="N50" s="3">
        <f t="shared" si="8"/>
        <v>29.990558126399598</v>
      </c>
      <c r="O50" s="3">
        <f t="shared" si="9"/>
        <v>3.3406842385578761</v>
      </c>
      <c r="P50" s="5">
        <f t="shared" si="0"/>
        <v>-18.826770485406609</v>
      </c>
      <c r="Q50" s="5">
        <f t="shared" si="1"/>
        <v>-8.3753673351341762E-2</v>
      </c>
      <c r="R50" s="5">
        <f t="shared" si="2"/>
        <v>-12.594315779644992</v>
      </c>
      <c r="S50" s="5">
        <f t="shared" si="3"/>
        <v>-0.31560087383144786</v>
      </c>
      <c r="T50" s="5">
        <f t="shared" si="4"/>
        <v>-13.471627284198908</v>
      </c>
      <c r="U50" s="5">
        <f t="shared" si="5"/>
        <v>-0.23012090176934608</v>
      </c>
      <c r="V50" s="5">
        <f t="shared" si="6"/>
        <v>-8.9443609638850958</v>
      </c>
      <c r="W50" s="5">
        <f t="shared" si="7"/>
        <v>-0.39226697939192195</v>
      </c>
    </row>
    <row r="51" spans="12:23">
      <c r="L51" s="1">
        <v>11.5</v>
      </c>
      <c r="N51" s="3">
        <f t="shared" si="8"/>
        <v>16.673388530236352</v>
      </c>
      <c r="O51" s="3">
        <f t="shared" si="9"/>
        <v>3.0794402045670677</v>
      </c>
      <c r="P51" s="5">
        <f t="shared" si="0"/>
        <v>-8.8333957884937444</v>
      </c>
      <c r="Q51" s="5">
        <f t="shared" si="1"/>
        <v>-0.38477477874393773</v>
      </c>
      <c r="R51" s="5">
        <f t="shared" si="2"/>
        <v>-5.6092108046098881</v>
      </c>
      <c r="S51" s="5">
        <f t="shared" si="3"/>
        <v>-0.45637035475670845</v>
      </c>
      <c r="T51" s="5">
        <f t="shared" si="4"/>
        <v>-6.1607996504820353</v>
      </c>
      <c r="U51" s="5">
        <f t="shared" si="5"/>
        <v>-0.41623797468839513</v>
      </c>
      <c r="V51" s="5">
        <f t="shared" si="6"/>
        <v>-3.9285632550383385</v>
      </c>
      <c r="W51" s="5">
        <f t="shared" si="7"/>
        <v>-0.45582193137197241</v>
      </c>
    </row>
    <row r="52" spans="12:23">
      <c r="L52" s="1">
        <v>11.75</v>
      </c>
      <c r="N52" s="3">
        <f t="shared" si="8"/>
        <v>10.623058537950364</v>
      </c>
      <c r="O52" s="3">
        <f t="shared" si="9"/>
        <v>2.6484713097327148</v>
      </c>
      <c r="P52" s="5">
        <f t="shared" si="0"/>
        <v>-3.9111630735457839</v>
      </c>
      <c r="Q52" s="5">
        <f t="shared" si="1"/>
        <v>-0.45110633423788349</v>
      </c>
      <c r="R52" s="5">
        <f t="shared" si="2"/>
        <v>-2.4580471030792737</v>
      </c>
      <c r="S52" s="5">
        <f t="shared" si="3"/>
        <v>-0.44822513107713935</v>
      </c>
      <c r="T52" s="5">
        <f t="shared" si="4"/>
        <v>-2.6691697069572609</v>
      </c>
      <c r="U52" s="5">
        <f t="shared" si="5"/>
        <v>-0.43528085457925703</v>
      </c>
      <c r="V52" s="5">
        <f t="shared" si="6"/>
        <v>-1.6301210464189229</v>
      </c>
      <c r="W52" s="5">
        <f t="shared" si="7"/>
        <v>-0.42127158247257224</v>
      </c>
    </row>
    <row r="53" spans="12:23">
      <c r="L53" s="1">
        <v>12</v>
      </c>
      <c r="N53" s="3">
        <f t="shared" si="8"/>
        <v>7.9904389146107349</v>
      </c>
      <c r="O53" s="3">
        <f t="shared" si="9"/>
        <v>2.2085729950621733</v>
      </c>
      <c r="P53" s="5">
        <f t="shared" si="0"/>
        <v>-1.6237760304319799</v>
      </c>
      <c r="Q53" s="5">
        <f t="shared" si="1"/>
        <v>-0.41978724172426951</v>
      </c>
      <c r="R53" s="5">
        <f t="shared" si="2"/>
        <v>-0.89376379510281456</v>
      </c>
      <c r="S53" s="5">
        <f t="shared" si="3"/>
        <v>-0.39206268140551903</v>
      </c>
      <c r="T53" s="5">
        <f t="shared" si="4"/>
        <v>-0.97842288391310017</v>
      </c>
      <c r="U53" s="5">
        <f t="shared" si="5"/>
        <v>-0.38927249319834989</v>
      </c>
      <c r="V53" s="5">
        <f t="shared" si="6"/>
        <v>-0.40135158721099717</v>
      </c>
      <c r="W53" s="5">
        <f t="shared" si="7"/>
        <v>-0.3591478933380155</v>
      </c>
    </row>
    <row r="54" spans="12:23">
      <c r="L54" s="1">
        <v>12.25</v>
      </c>
      <c r="N54" s="3">
        <f t="shared" si="8"/>
        <v>7.0288554186649339</v>
      </c>
      <c r="O54" s="3">
        <f t="shared" si="9"/>
        <v>1.8183054143505029</v>
      </c>
      <c r="P54" s="5">
        <f t="shared" si="0"/>
        <v>-0.39969256250141161</v>
      </c>
      <c r="Q54" s="5">
        <f t="shared" si="1"/>
        <v>-0.35872180960428579</v>
      </c>
      <c r="R54" s="5">
        <f t="shared" si="2"/>
        <v>7.0993074101155962E-2</v>
      </c>
      <c r="S54" s="5">
        <f t="shared" si="3"/>
        <v>-0.32579337465143526</v>
      </c>
      <c r="T54" s="5">
        <f t="shared" si="4"/>
        <v>2.982376797241848E-2</v>
      </c>
      <c r="U54" s="5">
        <f t="shared" si="5"/>
        <v>-0.3261442576692008</v>
      </c>
      <c r="V54" s="5">
        <f t="shared" si="6"/>
        <v>0.46191690423271092</v>
      </c>
      <c r="W54" s="5">
        <f t="shared" si="7"/>
        <v>-0.29404513742201283</v>
      </c>
    </row>
    <row r="55" spans="12:23">
      <c r="L55" s="1">
        <v>12.5</v>
      </c>
      <c r="N55" s="3">
        <f t="shared" si="8"/>
        <v>7.0728317563113423</v>
      </c>
      <c r="O55" s="3">
        <f t="shared" si="9"/>
        <v>1.4921983790725744</v>
      </c>
      <c r="P55" s="5">
        <f t="shared" si="0"/>
        <v>0.4627443168617833</v>
      </c>
      <c r="Q55" s="5">
        <f t="shared" si="1"/>
        <v>-0.29389408415148749</v>
      </c>
      <c r="R55" s="5">
        <f t="shared" si="2"/>
        <v>0.88038116596221849</v>
      </c>
      <c r="S55" s="5">
        <f t="shared" si="3"/>
        <v>-0.26261790863417411</v>
      </c>
      <c r="T55" s="5">
        <f t="shared" si="4"/>
        <v>0.86149171849722039</v>
      </c>
      <c r="U55" s="5">
        <f t="shared" si="5"/>
        <v>-0.26353941131766057</v>
      </c>
      <c r="V55" s="5">
        <f t="shared" si="6"/>
        <v>1.3032355378584008</v>
      </c>
      <c r="W55" s="5">
        <f t="shared" si="7"/>
        <v>-0.2340504092607894</v>
      </c>
    </row>
    <row r="56" spans="12:23">
      <c r="L56" s="1">
        <v>12.75</v>
      </c>
      <c r="N56" s="3">
        <f t="shared" si="8"/>
        <v>7.9477860269178526</v>
      </c>
      <c r="O56" s="3">
        <f t="shared" si="9"/>
        <v>1.2288218568532501</v>
      </c>
      <c r="P56" s="5">
        <f t="shared" si="0"/>
        <v>1.3049613230225909</v>
      </c>
      <c r="Q56" s="5">
        <f t="shared" si="1"/>
        <v>-0.2339573653372912</v>
      </c>
      <c r="R56" s="5">
        <f t="shared" si="2"/>
        <v>1.7893612501317744</v>
      </c>
      <c r="S56" s="5">
        <f t="shared" si="3"/>
        <v>-0.20624468494342227</v>
      </c>
      <c r="T56" s="5">
        <f t="shared" si="4"/>
        <v>1.7938065014624449</v>
      </c>
      <c r="U56" s="5">
        <f t="shared" si="5"/>
        <v>-0.20677017547483686</v>
      </c>
      <c r="V56" s="5">
        <f t="shared" si="6"/>
        <v>2.3548411966372593</v>
      </c>
      <c r="W56" s="5">
        <f t="shared" si="7"/>
        <v>-0.18083983767259476</v>
      </c>
    </row>
    <row r="57" spans="12:23">
      <c r="L57" s="1">
        <v>13</v>
      </c>
      <c r="N57" s="3">
        <f t="shared" si="8"/>
        <v>9.7521423640592335</v>
      </c>
      <c r="O57" s="3">
        <f t="shared" si="9"/>
        <v>1.0220173695455159</v>
      </c>
      <c r="P57" s="5">
        <f t="shared" si="0"/>
        <v>2.3575168951560683</v>
      </c>
      <c r="Q57" s="5">
        <f t="shared" si="1"/>
        <v>-0.18075290073875994</v>
      </c>
      <c r="R57" s="5">
        <f t="shared" si="2"/>
        <v>3.012935077431949</v>
      </c>
      <c r="S57" s="5">
        <f t="shared" si="3"/>
        <v>-0.15653267119720712</v>
      </c>
      <c r="T57" s="5">
        <f t="shared" si="4"/>
        <v>3.0521344130286114</v>
      </c>
      <c r="U57" s="5">
        <f t="shared" si="5"/>
        <v>-0.15624782296261025</v>
      </c>
      <c r="V57" s="5">
        <f t="shared" si="6"/>
        <v>3.8455906483218882</v>
      </c>
      <c r="W57" s="5">
        <f t="shared" si="7"/>
        <v>-0.13330073989856611</v>
      </c>
    </row>
    <row r="58" spans="12:23">
      <c r="L58" s="1">
        <v>13.25</v>
      </c>
      <c r="N58" s="3">
        <f t="shared" si="8"/>
        <v>12.807683451459079</v>
      </c>
      <c r="O58" s="3">
        <f t="shared" si="9"/>
        <v>0.86541493138602243</v>
      </c>
      <c r="P58" s="5">
        <f t="shared" si="0"/>
        <v>3.8483169714025411</v>
      </c>
      <c r="Q58" s="5">
        <f t="shared" si="1"/>
        <v>-0.13322402913131798</v>
      </c>
      <c r="R58" s="5">
        <f t="shared" si="2"/>
        <v>4.7944618446476293</v>
      </c>
      <c r="S58" s="5">
        <f t="shared" si="3"/>
        <v>-0.11144194188353905</v>
      </c>
      <c r="T58" s="5">
        <f t="shared" si="4"/>
        <v>4.8863237320428006</v>
      </c>
      <c r="U58" s="5">
        <f t="shared" si="5"/>
        <v>-0.11008853507963309</v>
      </c>
      <c r="V58" s="5">
        <f t="shared" si="6"/>
        <v>6.0469729838884847</v>
      </c>
      <c r="W58" s="5">
        <f t="shared" si="7"/>
        <v>-8.8595968960593532E-2</v>
      </c>
    </row>
    <row r="59" spans="12:23">
      <c r="L59" s="1">
        <v>13.5</v>
      </c>
      <c r="N59" s="3">
        <f t="shared" si="8"/>
        <v>17.683826969571058</v>
      </c>
      <c r="O59" s="3">
        <f t="shared" si="9"/>
        <v>0.75460143938297985</v>
      </c>
      <c r="P59" s="5">
        <f t="shared" si="0"/>
        <v>6.0483013740927065</v>
      </c>
      <c r="Q59" s="5">
        <f t="shared" si="1"/>
        <v>-8.8568550207960867E-2</v>
      </c>
      <c r="R59" s="5">
        <f t="shared" si="2"/>
        <v>7.4265240477603731</v>
      </c>
      <c r="S59" s="5">
        <f t="shared" si="3"/>
        <v>-6.7260051317239666E-2</v>
      </c>
      <c r="T59" s="5">
        <f t="shared" si="4"/>
        <v>7.5881720579590963</v>
      </c>
      <c r="U59" s="5">
        <f t="shared" si="5"/>
        <v>-6.4542682172131355E-2</v>
      </c>
      <c r="V59" s="5">
        <f t="shared" si="6"/>
        <v>9.2553128017671344</v>
      </c>
      <c r="W59" s="5">
        <f t="shared" si="7"/>
        <v>-4.1720957493927902E-2</v>
      </c>
    </row>
    <row r="60" spans="12:23">
      <c r="L60" s="1">
        <v>13.75</v>
      </c>
      <c r="N60" s="3">
        <f t="shared" si="8"/>
        <v>25.239328034120852</v>
      </c>
      <c r="O60" s="3">
        <f t="shared" si="9"/>
        <v>0.68895227693620809</v>
      </c>
      <c r="P60" s="5">
        <f t="shared" si="0"/>
        <v>9.2538203272827477</v>
      </c>
      <c r="Q60" s="5">
        <f t="shared" si="1"/>
        <v>-4.1822875353196287E-2</v>
      </c>
      <c r="R60" s="5">
        <f t="shared" si="2"/>
        <v>11.184448811916203</v>
      </c>
      <c r="S60" s="5">
        <f t="shared" si="3"/>
        <v>-1.7371208581198755E-2</v>
      </c>
      <c r="T60" s="5">
        <f t="shared" si="4"/>
        <v>11.404591178457682</v>
      </c>
      <c r="U60" s="5">
        <f t="shared" si="5"/>
        <v>-1.2764086229568872E-2</v>
      </c>
      <c r="V60" s="5">
        <f t="shared" si="6"/>
        <v>13.610629970578936</v>
      </c>
      <c r="W60" s="5">
        <f t="shared" si="7"/>
        <v>1.6789343068993212E-2</v>
      </c>
    </row>
    <row r="61" spans="12:23">
      <c r="L61" s="1">
        <v>14</v>
      </c>
      <c r="N61" s="3">
        <f t="shared" si="8"/>
        <v>36.579749747222429</v>
      </c>
      <c r="O61" s="3">
        <f t="shared" si="9"/>
        <v>0.67473492328525175</v>
      </c>
      <c r="P61" s="5">
        <f t="shared" si="0"/>
        <v>13.606730602206831</v>
      </c>
      <c r="Q61" s="5">
        <f t="shared" si="1"/>
        <v>1.6428528974830797E-2</v>
      </c>
      <c r="R61" s="5">
        <f t="shared" si="2"/>
        <v>16.003773210715288</v>
      </c>
      <c r="S61" s="5">
        <f t="shared" si="3"/>
        <v>5.1476176946600533E-2</v>
      </c>
      <c r="T61" s="5">
        <f t="shared" si="4"/>
        <v>16.152935313481429</v>
      </c>
      <c r="U61" s="5">
        <f t="shared" si="5"/>
        <v>5.9093495197984319E-2</v>
      </c>
      <c r="V61" s="5">
        <f t="shared" si="6"/>
        <v>18.446649582763328</v>
      </c>
      <c r="W61" s="5">
        <f t="shared" si="7"/>
        <v>0.1067684669827226</v>
      </c>
    </row>
    <row r="62" spans="12:23">
      <c r="L62" s="1">
        <v>14.25</v>
      </c>
      <c r="N62" s="3">
        <f t="shared" si="8"/>
        <v>52.640882619449691</v>
      </c>
      <c r="O62" s="3">
        <f t="shared" si="9"/>
        <v>0.73212431332637229</v>
      </c>
      <c r="P62" s="5">
        <f t="shared" si="0"/>
        <v>18.448175371909016</v>
      </c>
      <c r="Q62" s="5">
        <f t="shared" si="1"/>
        <v>0.10601644697334769</v>
      </c>
      <c r="R62" s="5">
        <f t="shared" si="2"/>
        <v>20.451031037472962</v>
      </c>
      <c r="S62" s="5">
        <f t="shared" si="3"/>
        <v>0.16800837386483175</v>
      </c>
      <c r="T62" s="5">
        <f t="shared" si="4"/>
        <v>20.051351625420203</v>
      </c>
      <c r="U62" s="5">
        <f t="shared" si="5"/>
        <v>0.18077081915422605</v>
      </c>
      <c r="V62" s="5">
        <f t="shared" si="6"/>
        <v>20.547501348813238</v>
      </c>
      <c r="W62" s="5">
        <f t="shared" si="7"/>
        <v>0.26947911796445934</v>
      </c>
    </row>
    <row r="63" spans="12:23">
      <c r="L63" s="1">
        <v>14.5</v>
      </c>
      <c r="N63" s="3">
        <f t="shared" si="8"/>
        <v>72.640956293867788</v>
      </c>
      <c r="O63" s="3">
        <f t="shared" si="9"/>
        <v>0.91096663848902604</v>
      </c>
      <c r="P63" s="5">
        <f t="shared" si="0"/>
        <v>20.585539769297498</v>
      </c>
      <c r="Q63" s="5">
        <f t="shared" si="1"/>
        <v>0.26855949866514095</v>
      </c>
      <c r="R63" s="5">
        <f t="shared" si="2"/>
        <v>19.326262217817913</v>
      </c>
      <c r="S63" s="5">
        <f t="shared" si="3"/>
        <v>0.38883473591969925</v>
      </c>
      <c r="T63" s="5">
        <f t="shared" si="4"/>
        <v>17.323446421585544</v>
      </c>
      <c r="U63" s="5">
        <f t="shared" si="5"/>
        <v>0.40598616249077946</v>
      </c>
      <c r="V63" s="5">
        <f t="shared" si="6"/>
        <v>11.79817464293653</v>
      </c>
      <c r="W63" s="5">
        <f t="shared" si="7"/>
        <v>0.55935334083948463</v>
      </c>
    </row>
    <row r="64" spans="12:23">
      <c r="L64" s="1">
        <v>14.75</v>
      </c>
      <c r="N64" s="3">
        <f t="shared" si="8"/>
        <v>90.254811575707947</v>
      </c>
      <c r="O64" s="3">
        <f t="shared" si="9"/>
        <v>1.3138924112099566</v>
      </c>
      <c r="P64" s="5">
        <f t="shared" si="0"/>
        <v>11.939840233127264</v>
      </c>
      <c r="Q64" s="5">
        <f t="shared" si="1"/>
        <v>0.56091523723131487</v>
      </c>
      <c r="R64" s="5">
        <f t="shared" si="2"/>
        <v>2.6094933663441608</v>
      </c>
      <c r="S64" s="5">
        <f t="shared" si="3"/>
        <v>0.75203177137010824</v>
      </c>
      <c r="T64" s="5">
        <f t="shared" si="4"/>
        <v>-0.7979975238462842</v>
      </c>
      <c r="U64" s="5">
        <f t="shared" si="5"/>
        <v>0.73797735448917345</v>
      </c>
      <c r="V64" s="5">
        <f t="shared" si="6"/>
        <v>-12.922140750880473</v>
      </c>
      <c r="W64" s="5">
        <f t="shared" si="7"/>
        <v>0.86368554924109775</v>
      </c>
    </row>
    <row r="65" spans="1:23">
      <c r="L65" s="1">
        <v>15</v>
      </c>
      <c r="N65" s="3">
        <f t="shared" si="8"/>
        <v>90.694926770248372</v>
      </c>
      <c r="O65" s="3">
        <f t="shared" si="9"/>
        <v>2.0479955842417858</v>
      </c>
      <c r="P65" s="5">
        <f t="shared" si="0"/>
        <v>-12.969224345570069</v>
      </c>
      <c r="Q65" s="5">
        <f t="shared" si="1"/>
        <v>0.88107217547905958</v>
      </c>
      <c r="R65" s="5">
        <f t="shared" si="2"/>
        <v>-25.953566495322178</v>
      </c>
      <c r="S65" s="5">
        <f t="shared" si="3"/>
        <v>0.94956734437940626</v>
      </c>
      <c r="T65" s="5">
        <f t="shared" si="4"/>
        <v>-24.950805421063613</v>
      </c>
      <c r="U65" s="5">
        <f t="shared" si="5"/>
        <v>0.8397980883457411</v>
      </c>
      <c r="V65" s="5">
        <f t="shared" si="6"/>
        <v>-30.105720772510381</v>
      </c>
      <c r="W65" s="5">
        <f t="shared" si="7"/>
        <v>0.7019675141681353</v>
      </c>
    </row>
    <row r="66" spans="1:23">
      <c r="L66" s="1">
        <v>15.25</v>
      </c>
      <c r="N66" s="3">
        <f t="shared" si="8"/>
        <v>66.547645278439703</v>
      </c>
      <c r="O66" s="3">
        <f t="shared" si="9"/>
        <v>2.9082906767580341</v>
      </c>
      <c r="P66" s="5">
        <f t="shared" si="0"/>
        <v>-30.985182822282809</v>
      </c>
      <c r="Q66" s="5">
        <f t="shared" si="1"/>
        <v>0.72447655323664384</v>
      </c>
      <c r="R66" s="5">
        <f t="shared" si="2"/>
        <v>-30.706978291384289</v>
      </c>
      <c r="S66" s="5">
        <f t="shared" si="3"/>
        <v>0.43469550082482522</v>
      </c>
      <c r="T66" s="5">
        <f t="shared" si="4"/>
        <v>-28.009060537687539</v>
      </c>
      <c r="U66" s="5">
        <f t="shared" si="5"/>
        <v>0.41869855562048341</v>
      </c>
      <c r="V66" s="5">
        <f t="shared" si="6"/>
        <v>-23.994930710875956</v>
      </c>
      <c r="W66" s="5">
        <f t="shared" si="7"/>
        <v>0.12988361538229176</v>
      </c>
    </row>
    <row r="67" spans="1:23">
      <c r="L67" s="1">
        <v>15.5</v>
      </c>
      <c r="N67" s="3">
        <f t="shared" si="8"/>
        <v>37.812280079889298</v>
      </c>
      <c r="O67" s="3">
        <f t="shared" si="9"/>
        <v>3.3351487236762929</v>
      </c>
      <c r="P67" s="5">
        <f t="shared" si="0"/>
        <v>-23.658416567969184</v>
      </c>
      <c r="Q67" s="5">
        <f t="shared" si="1"/>
        <v>0.11203465143892655</v>
      </c>
      <c r="R67" s="5">
        <f t="shared" si="2"/>
        <v>-16.802921727541225</v>
      </c>
      <c r="S67" s="5">
        <f t="shared" si="3"/>
        <v>-0.18694468034930556</v>
      </c>
      <c r="T67" s="5">
        <f t="shared" si="4"/>
        <v>-17.370872267048878</v>
      </c>
      <c r="U67" s="5">
        <f t="shared" si="5"/>
        <v>-9.5366410332948903E-2</v>
      </c>
      <c r="V67" s="5">
        <f t="shared" si="6"/>
        <v>-12.058761926429304</v>
      </c>
      <c r="W67" s="5">
        <f t="shared" si="7"/>
        <v>-0.31325274214674464</v>
      </c>
    </row>
    <row r="68" spans="1:23">
      <c r="L68" s="1">
        <v>15.75</v>
      </c>
      <c r="N68" s="3">
        <f t="shared" si="8"/>
        <v>20.468152332626182</v>
      </c>
      <c r="O68" s="3">
        <f t="shared" si="9"/>
        <v>3.207508678330905</v>
      </c>
      <c r="P68" s="5">
        <f t="shared" si="0"/>
        <v>-11.826820880720177</v>
      </c>
      <c r="Q68" s="5">
        <f t="shared" si="1"/>
        <v>-0.30948884781049546</v>
      </c>
      <c r="R68" s="5">
        <f t="shared" si="2"/>
        <v>-7.5653597352467834</v>
      </c>
      <c r="S68" s="5">
        <f t="shared" si="3"/>
        <v>-0.42994959524815246</v>
      </c>
      <c r="T68" s="5">
        <f t="shared" si="4"/>
        <v>-8.2960203345439076</v>
      </c>
      <c r="U68" s="5">
        <f t="shared" si="5"/>
        <v>-0.37364465767329419</v>
      </c>
      <c r="V68" s="5">
        <f t="shared" si="6"/>
        <v>-5.3277300977213002</v>
      </c>
      <c r="W68" s="5">
        <f t="shared" si="7"/>
        <v>-0.44975975323394829</v>
      </c>
    </row>
    <row r="69" spans="1:23">
      <c r="L69" s="1">
        <v>16</v>
      </c>
      <c r="N69" s="3">
        <f t="shared" si="8"/>
        <v>12.321933812955706</v>
      </c>
      <c r="O69" s="3">
        <f t="shared" si="9"/>
        <v>2.8131024938496823</v>
      </c>
      <c r="P69" s="5">
        <f t="shared" si="0"/>
        <v>-5.2973648937563418</v>
      </c>
      <c r="Q69" s="5">
        <f t="shared" si="1"/>
        <v>-0.44330415292534742</v>
      </c>
      <c r="R69" s="5">
        <f t="shared" si="2"/>
        <v>-3.3546246299931957</v>
      </c>
      <c r="S69" s="5">
        <f t="shared" si="3"/>
        <v>-0.45985446967091903</v>
      </c>
      <c r="T69" s="5">
        <f t="shared" si="4"/>
        <v>-3.6584576494376382</v>
      </c>
      <c r="U69" s="5">
        <f t="shared" si="5"/>
        <v>-0.43956689304031404</v>
      </c>
      <c r="V69" s="5">
        <f t="shared" si="6"/>
        <v>-2.2964783106287685</v>
      </c>
      <c r="W69" s="5">
        <f t="shared" si="7"/>
        <v>-0.43916088194579084</v>
      </c>
    </row>
    <row r="70" spans="1:23">
      <c r="L70" s="1">
        <v>16.25</v>
      </c>
      <c r="N70" s="3">
        <f t="shared" si="8"/>
        <v>8.7185991857479088</v>
      </c>
      <c r="O70" s="3">
        <f t="shared" si="9"/>
        <v>2.3662178671340817</v>
      </c>
      <c r="P70" s="5">
        <f t="shared" ref="P70:P133" si="10">0.25*(2.5*N70-1.5*O70*N70)</f>
        <v>-2.287164947544067</v>
      </c>
      <c r="Q70" s="5">
        <f t="shared" ref="Q70:Q133" si="11">0.25*(-O70+0.03*O70*N70)</f>
        <v>-0.43682867801079023</v>
      </c>
      <c r="R70" s="5">
        <f t="shared" ref="R70:R133" si="12">0.25*(2.5*(N70+0.5*P70)-1.5*(O70+0.5*Q70)*(N70+0.5*P70))</f>
        <v>-1.3667324123709079</v>
      </c>
      <c r="S70" s="5">
        <f t="shared" ref="S70:S133" si="13">0.25*(-(O70+0.5*Q70)+0.03*(O70+0.5*Q70)*(N70+0.5*P70))</f>
        <v>-0.41492852488505505</v>
      </c>
      <c r="T70" s="5">
        <f t="shared" ref="T70:T133" si="14">0.25*(2.5*(N70+0.5*R70)-1.5*(O70+0.5*S70)*(N70+0.5*R70))</f>
        <v>-1.482762447461055</v>
      </c>
      <c r="U70" s="5">
        <f t="shared" ref="U70:U133" si="15">0.25*(-(O70+0.5*S70)+0.03*(O70+0.5*S70)*(N70+0.5*R70))</f>
        <v>-0.4095927399791367</v>
      </c>
      <c r="V70" s="5">
        <f t="shared" ref="V70:V133" si="16">0.25*(2.5*(N70+T70)-1.5*(O70+U70)*(N70+T70))</f>
        <v>-0.78678453036681795</v>
      </c>
      <c r="W70" s="5">
        <f t="shared" ref="W70:W133" si="17">0.25*(-(O70+U70)+0.03*(O70+U70)*(N70+T70))</f>
        <v>-0.38297263195281422</v>
      </c>
    </row>
    <row r="71" spans="1:23">
      <c r="L71" s="1">
        <v>16.5</v>
      </c>
      <c r="N71" s="3">
        <f t="shared" ref="N71:N134" si="18">N70+1/6*(P70+2*R70+2*T70+V70)</f>
        <v>7.256442652818774</v>
      </c>
      <c r="O71" s="3">
        <f t="shared" ref="O71:O134" si="19">O70+1/6*(Q70+2*S70+2*U70+W70)</f>
        <v>1.9547438938520838</v>
      </c>
      <c r="P71" s="5">
        <f t="shared" si="10"/>
        <v>-0.78390595449525957</v>
      </c>
      <c r="Q71" s="5">
        <f t="shared" si="11"/>
        <v>-0.3823023212128811</v>
      </c>
      <c r="R71" s="5">
        <f t="shared" si="12"/>
        <v>-0.24950549374691544</v>
      </c>
      <c r="S71" s="5">
        <f t="shared" si="13"/>
        <v>-0.35010195249183323</v>
      </c>
      <c r="T71" s="5">
        <f t="shared" si="14"/>
        <v>-0.30227556484952967</v>
      </c>
      <c r="U71" s="5">
        <f t="shared" si="15"/>
        <v>-0.3497315942802347</v>
      </c>
      <c r="V71" s="5">
        <f t="shared" si="16"/>
        <v>0.16078303893013324</v>
      </c>
      <c r="W71" s="5">
        <f t="shared" si="17"/>
        <v>-0.31754164707194937</v>
      </c>
    </row>
    <row r="72" spans="1:23">
      <c r="A72" t="s">
        <v>11</v>
      </c>
      <c r="L72" s="1">
        <v>16.75</v>
      </c>
      <c r="N72" s="3">
        <f t="shared" si="18"/>
        <v>6.9686618140257712</v>
      </c>
      <c r="O72" s="3">
        <f t="shared" si="19"/>
        <v>1.6048253835472561</v>
      </c>
      <c r="P72" s="5">
        <f t="shared" si="10"/>
        <v>0.16160662057672237</v>
      </c>
      <c r="Q72" s="5">
        <f t="shared" si="11"/>
        <v>-0.31733020562302633</v>
      </c>
      <c r="R72" s="5">
        <f t="shared" si="12"/>
        <v>0.58291952899072452</v>
      </c>
      <c r="S72" s="5">
        <f t="shared" si="13"/>
        <v>-0.28508014670982357</v>
      </c>
      <c r="T72" s="5">
        <f t="shared" si="14"/>
        <v>0.55643756114499343</v>
      </c>
      <c r="U72" s="5">
        <f t="shared" si="15"/>
        <v>-0.28594855903947181</v>
      </c>
      <c r="V72" s="5">
        <f t="shared" si="16"/>
        <v>0.98143242147020482</v>
      </c>
      <c r="W72" s="5">
        <f t="shared" si="17"/>
        <v>-0.25528411236671555</v>
      </c>
    </row>
    <row r="73" spans="1:23">
      <c r="L73" s="1">
        <v>17</v>
      </c>
      <c r="N73" s="3">
        <f t="shared" si="18"/>
        <v>7.5389540177454979</v>
      </c>
      <c r="O73" s="3">
        <f t="shared" si="19"/>
        <v>1.3190467619658675</v>
      </c>
      <c r="P73" s="5">
        <f t="shared" si="10"/>
        <v>0.98275892894714856</v>
      </c>
      <c r="Q73" s="5">
        <f t="shared" si="11"/>
        <v>-0.25517994384859111</v>
      </c>
      <c r="R73" s="5">
        <f t="shared" si="12"/>
        <v>1.4310351687538851</v>
      </c>
      <c r="S73" s="5">
        <f t="shared" si="13"/>
        <v>-0.22610573235773224</v>
      </c>
      <c r="T73" s="5">
        <f t="shared" si="14"/>
        <v>1.4259788644114701</v>
      </c>
      <c r="U73" s="5">
        <f t="shared" si="15"/>
        <v>-0.22683715620844924</v>
      </c>
      <c r="V73" s="5">
        <f t="shared" si="16"/>
        <v>1.9312383730247142</v>
      </c>
      <c r="W73" s="5">
        <f t="shared" si="17"/>
        <v>-0.19961550787288673</v>
      </c>
    </row>
    <row r="74" spans="1:23">
      <c r="L74" s="1">
        <v>17.25</v>
      </c>
      <c r="N74" s="3">
        <f t="shared" si="18"/>
        <v>8.9769582457959274</v>
      </c>
      <c r="O74" s="3">
        <f t="shared" si="19"/>
        <v>1.0922665571568939</v>
      </c>
      <c r="P74" s="5">
        <f t="shared" si="10"/>
        <v>1.9336371747936894</v>
      </c>
      <c r="Q74" s="5">
        <f t="shared" si="11"/>
        <v>-0.19952740471264818</v>
      </c>
      <c r="R74" s="5">
        <f t="shared" si="12"/>
        <v>2.5139004353291337</v>
      </c>
      <c r="S74" s="5">
        <f t="shared" si="13"/>
        <v>-0.17410651199181548</v>
      </c>
      <c r="T74" s="5">
        <f t="shared" si="14"/>
        <v>2.5384699482873789</v>
      </c>
      <c r="U74" s="5">
        <f t="shared" si="15"/>
        <v>-0.17414886846273797</v>
      </c>
      <c r="V74" s="5">
        <f t="shared" si="16"/>
        <v>3.2324482520988349</v>
      </c>
      <c r="W74" s="5">
        <f t="shared" si="17"/>
        <v>-0.15023553478947438</v>
      </c>
    </row>
    <row r="75" spans="1:23">
      <c r="L75" s="1">
        <v>17.5</v>
      </c>
      <c r="N75" s="3">
        <f t="shared" si="18"/>
        <v>11.522095944816851</v>
      </c>
      <c r="O75" s="3">
        <f t="shared" si="19"/>
        <v>0.91788760708835571</v>
      </c>
      <c r="P75" s="5">
        <f t="shared" si="10"/>
        <v>3.2353140622241376</v>
      </c>
      <c r="Q75" s="5">
        <f t="shared" si="11"/>
        <v>-0.15015198370636101</v>
      </c>
      <c r="R75" s="5">
        <f t="shared" si="12"/>
        <v>4.0594694489178798</v>
      </c>
      <c r="S75" s="5">
        <f t="shared" si="13"/>
        <v>-0.12764538058803993</v>
      </c>
      <c r="T75" s="5">
        <f t="shared" si="14"/>
        <v>4.1295904934351357</v>
      </c>
      <c r="U75" s="5">
        <f t="shared" si="15"/>
        <v>-0.12671015570133926</v>
      </c>
      <c r="V75" s="5">
        <f t="shared" si="16"/>
        <v>5.1385810041106401</v>
      </c>
      <c r="W75" s="5">
        <f t="shared" si="17"/>
        <v>-0.1049199024508171</v>
      </c>
    </row>
    <row r="76" spans="1:23">
      <c r="L76" s="1">
        <v>17.75</v>
      </c>
      <c r="N76" s="3">
        <f t="shared" si="18"/>
        <v>15.64743176999032</v>
      </c>
      <c r="O76" s="3">
        <f t="shared" si="19"/>
        <v>0.79059044729903294</v>
      </c>
      <c r="P76" s="5">
        <f t="shared" si="10"/>
        <v>5.1406285754497949</v>
      </c>
      <c r="Q76" s="5">
        <f t="shared" si="11"/>
        <v>-0.10486728620887514</v>
      </c>
      <c r="R76" s="5">
        <f t="shared" si="12"/>
        <v>6.3432588324751036</v>
      </c>
      <c r="S76" s="5">
        <f t="shared" si="13"/>
        <v>-8.3682551976710692E-2</v>
      </c>
      <c r="T76" s="5">
        <f t="shared" si="14"/>
        <v>6.4778795658800234</v>
      </c>
      <c r="U76" s="5">
        <f t="shared" si="15"/>
        <v>-8.1506619317421494E-2</v>
      </c>
      <c r="V76" s="5">
        <f t="shared" si="16"/>
        <v>7.9450569134225093</v>
      </c>
      <c r="W76" s="5">
        <f t="shared" si="17"/>
        <v>-5.9605703565473733E-2</v>
      </c>
    </row>
    <row r="77" spans="1:23">
      <c r="L77" s="1">
        <v>18</v>
      </c>
      <c r="N77" s="3">
        <f t="shared" si="18"/>
        <v>22.102092150920747</v>
      </c>
      <c r="O77" s="3">
        <f t="shared" si="19"/>
        <v>0.70811522523859738</v>
      </c>
      <c r="P77" s="5">
        <f t="shared" si="10"/>
        <v>7.9447471086904127</v>
      </c>
      <c r="Q77" s="5">
        <f t="shared" si="11"/>
        <v>-5.9647596596948252E-2</v>
      </c>
      <c r="R77" s="5">
        <f t="shared" si="12"/>
        <v>9.6642586095689147</v>
      </c>
      <c r="S77" s="5">
        <f t="shared" si="13"/>
        <v>-3.6927207610584684E-2</v>
      </c>
      <c r="T77" s="5">
        <f t="shared" si="14"/>
        <v>9.8681773477016996</v>
      </c>
      <c r="U77" s="5">
        <f t="shared" si="15"/>
        <v>-3.3098684116045218E-2</v>
      </c>
      <c r="V77" s="5">
        <f t="shared" si="16"/>
        <v>11.888745660745547</v>
      </c>
      <c r="W77" s="5">
        <f t="shared" si="17"/>
        <v>-6.9006797627683969E-3</v>
      </c>
    </row>
    <row r="78" spans="1:23">
      <c r="L78" s="1">
        <v>18.25</v>
      </c>
      <c r="N78" s="3">
        <f t="shared" si="18"/>
        <v>31.918486264916943</v>
      </c>
      <c r="O78" s="3">
        <f t="shared" si="19"/>
        <v>0.67368188193643463</v>
      </c>
      <c r="P78" s="5">
        <f t="shared" si="10"/>
        <v>11.885464204756282</v>
      </c>
      <c r="Q78" s="5">
        <f t="shared" si="11"/>
        <v>-7.1486762677725191E-3</v>
      </c>
      <c r="R78" s="5">
        <f t="shared" si="12"/>
        <v>14.149103462504412</v>
      </c>
      <c r="S78" s="5">
        <f t="shared" si="13"/>
        <v>2.2756274390463183E-2</v>
      </c>
      <c r="T78" s="5">
        <f t="shared" si="14"/>
        <v>14.353434489234184</v>
      </c>
      <c r="U78" s="5">
        <f t="shared" si="15"/>
        <v>2.9079280384514128E-2</v>
      </c>
      <c r="V78" s="5">
        <f t="shared" si="16"/>
        <v>16.725659666840677</v>
      </c>
      <c r="W78" s="5">
        <f t="shared" si="17"/>
        <v>6.8195525509838373E-2</v>
      </c>
    </row>
    <row r="79" spans="1:23">
      <c r="L79" s="1">
        <v>18.5</v>
      </c>
      <c r="N79" s="3">
        <f t="shared" si="18"/>
        <v>46.187852894095968</v>
      </c>
      <c r="O79" s="3">
        <f t="shared" si="19"/>
        <v>0.70113487506843808</v>
      </c>
      <c r="P79" s="5">
        <f t="shared" si="10"/>
        <v>16.723440133091962</v>
      </c>
      <c r="Q79" s="5">
        <f t="shared" si="11"/>
        <v>6.7595639747250774E-2</v>
      </c>
      <c r="R79" s="5">
        <f t="shared" si="12"/>
        <v>19.059633851437482</v>
      </c>
      <c r="S79" s="5">
        <f t="shared" si="13"/>
        <v>0.11694381124375894</v>
      </c>
      <c r="T79" s="5">
        <f t="shared" si="14"/>
        <v>18.952223712610873</v>
      </c>
      <c r="U79" s="5">
        <f t="shared" si="15"/>
        <v>0.12752470332288696</v>
      </c>
      <c r="V79" s="5">
        <f t="shared" si="16"/>
        <v>20.47044222270716</v>
      </c>
      <c r="W79" s="5">
        <f t="shared" si="17"/>
        <v>0.19767721853186104</v>
      </c>
    </row>
    <row r="80" spans="1:23">
      <c r="L80" s="1">
        <v>18.75</v>
      </c>
      <c r="N80" s="3">
        <f t="shared" si="18"/>
        <v>65.057452474745276</v>
      </c>
      <c r="O80" s="3">
        <f t="shared" si="19"/>
        <v>0.82683652297050536</v>
      </c>
      <c r="P80" s="5">
        <f t="shared" si="10"/>
        <v>20.488953622639315</v>
      </c>
      <c r="Q80" s="5">
        <f t="shared" si="11"/>
        <v>0.19672995273890329</v>
      </c>
      <c r="R80" s="5">
        <f t="shared" si="12"/>
        <v>20.937659099293572</v>
      </c>
      <c r="S80" s="5">
        <f t="shared" si="13"/>
        <v>0.29122055925495094</v>
      </c>
      <c r="T80" s="5">
        <f t="shared" si="14"/>
        <v>19.661941965220002</v>
      </c>
      <c r="U80" s="5">
        <f t="shared" si="15"/>
        <v>0.30772798535100537</v>
      </c>
      <c r="V80" s="5">
        <f t="shared" si="16"/>
        <v>16.904764738200051</v>
      </c>
      <c r="W80" s="5">
        <f t="shared" si="17"/>
        <v>0.43725600865518732</v>
      </c>
    </row>
    <row r="81" spans="12:23">
      <c r="L81" s="1">
        <v>19</v>
      </c>
      <c r="N81" s="3">
        <f t="shared" si="18"/>
        <v>84.822939223056352</v>
      </c>
      <c r="O81" s="3">
        <f t="shared" si="19"/>
        <v>1.1321503647381725</v>
      </c>
      <c r="P81" s="5">
        <f t="shared" si="10"/>
        <v>17.002216422080053</v>
      </c>
      <c r="Q81" s="5">
        <f t="shared" si="11"/>
        <v>0.43720482066206007</v>
      </c>
      <c r="R81" s="5">
        <f t="shared" si="12"/>
        <v>11.055886126699399</v>
      </c>
      <c r="S81" s="5">
        <f t="shared" si="13"/>
        <v>0.60774467662491605</v>
      </c>
      <c r="T81" s="5">
        <f t="shared" si="14"/>
        <v>7.8145821025284761</v>
      </c>
      <c r="U81" s="5">
        <f t="shared" si="15"/>
        <v>0.61408871076684846</v>
      </c>
      <c r="V81" s="5">
        <f t="shared" si="16"/>
        <v>-2.7642715202592001</v>
      </c>
      <c r="W81" s="5">
        <f t="shared" si="17"/>
        <v>0.77669467809873916</v>
      </c>
    </row>
    <row r="82" spans="12:23">
      <c r="L82" s="1">
        <v>19.25</v>
      </c>
      <c r="N82" s="3">
        <f t="shared" si="18"/>
        <v>93.486086116435786</v>
      </c>
      <c r="O82" s="3">
        <f t="shared" si="19"/>
        <v>1.7417447436622271</v>
      </c>
      <c r="P82" s="5">
        <f t="shared" si="10"/>
        <v>-2.6320333392987507</v>
      </c>
      <c r="Q82" s="5">
        <f t="shared" si="11"/>
        <v>0.78578055732586571</v>
      </c>
      <c r="R82" s="5">
        <f t="shared" si="12"/>
        <v>-16.174753439978147</v>
      </c>
      <c r="S82" s="5">
        <f t="shared" si="13"/>
        <v>0.94196218130310339</v>
      </c>
      <c r="T82" s="5">
        <f t="shared" si="14"/>
        <v>-17.487280564185482</v>
      </c>
      <c r="U82" s="5">
        <f t="shared" si="15"/>
        <v>0.86404802016084914</v>
      </c>
      <c r="V82" s="5">
        <f t="shared" si="16"/>
        <v>-26.76467311756263</v>
      </c>
      <c r="W82" s="5">
        <f t="shared" si="17"/>
        <v>0.83383034079861229</v>
      </c>
    </row>
    <row r="83" spans="12:23">
      <c r="L83" s="1">
        <v>19.5</v>
      </c>
      <c r="N83" s="3">
        <f t="shared" si="18"/>
        <v>77.365957038904355</v>
      </c>
      <c r="O83" s="3">
        <f t="shared" si="19"/>
        <v>2.6136832938376244</v>
      </c>
      <c r="P83" s="5">
        <f t="shared" si="10"/>
        <v>-27.475067884813662</v>
      </c>
      <c r="Q83" s="5">
        <f t="shared" si="11"/>
        <v>0.86315499722317135</v>
      </c>
      <c r="R83" s="5">
        <f t="shared" si="12"/>
        <v>-32.894163867614182</v>
      </c>
      <c r="S83" s="5">
        <f t="shared" si="13"/>
        <v>0.69192336794620002</v>
      </c>
      <c r="T83" s="5">
        <f t="shared" si="14"/>
        <v>-29.537544093819172</v>
      </c>
      <c r="U83" s="5">
        <f t="shared" si="15"/>
        <v>0.6123255762374179</v>
      </c>
      <c r="V83" s="5">
        <f t="shared" si="16"/>
        <v>-27.967823560243058</v>
      </c>
      <c r="W83" s="5">
        <f t="shared" si="17"/>
        <v>0.35070941549966528</v>
      </c>
    </row>
    <row r="84" spans="12:23">
      <c r="L84" s="1">
        <v>19.75</v>
      </c>
      <c r="N84" s="3">
        <f t="shared" si="18"/>
        <v>47.314905810917125</v>
      </c>
      <c r="O84" s="3">
        <f t="shared" si="19"/>
        <v>3.2507436773526361</v>
      </c>
      <c r="P84" s="5">
        <f t="shared" si="10"/>
        <v>-28.106420459192172</v>
      </c>
      <c r="Q84" s="5">
        <f t="shared" si="11"/>
        <v>0.34087881248214846</v>
      </c>
      <c r="R84" s="5">
        <f t="shared" si="12"/>
        <v>-21.884321607096545</v>
      </c>
      <c r="S84" s="5">
        <f t="shared" si="13"/>
        <v>-1.8381439899837204E-3</v>
      </c>
      <c r="T84" s="5">
        <f t="shared" si="14"/>
        <v>-21.593925003899479</v>
      </c>
      <c r="U84" s="5">
        <f t="shared" si="15"/>
        <v>7.4081661330689164E-2</v>
      </c>
      <c r="V84" s="5">
        <f t="shared" si="16"/>
        <v>-15.993550266723879</v>
      </c>
      <c r="W84" s="5">
        <f t="shared" si="17"/>
        <v>-0.18982306924863313</v>
      </c>
    </row>
    <row r="85" spans="12:23">
      <c r="L85" s="1">
        <v>20</v>
      </c>
      <c r="N85" s="3">
        <f t="shared" si="18"/>
        <v>25.472161819599108</v>
      </c>
      <c r="O85" s="3">
        <f t="shared" si="19"/>
        <v>3.3000008070051239</v>
      </c>
      <c r="P85" s="5">
        <f t="shared" si="10"/>
        <v>-15.601706823066372</v>
      </c>
      <c r="Q85" s="5">
        <f t="shared" si="11"/>
        <v>-0.19456404254496484</v>
      </c>
      <c r="R85" s="5">
        <f t="shared" si="12"/>
        <v>-10.179019022579263</v>
      </c>
      <c r="S85" s="5">
        <f t="shared" si="13"/>
        <v>-0.37620796088075104</v>
      </c>
      <c r="T85" s="5">
        <f t="shared" si="14"/>
        <v>-11.046608945506916</v>
      </c>
      <c r="U85" s="5">
        <f t="shared" si="15"/>
        <v>-0.30225887387718031</v>
      </c>
      <c r="V85" s="5">
        <f t="shared" si="16"/>
        <v>-7.2005612384000592</v>
      </c>
      <c r="W85" s="5">
        <f t="shared" si="17"/>
        <v>-0.42510484758783224</v>
      </c>
    </row>
    <row r="86" spans="12:23">
      <c r="L86" s="1">
        <v>20.25</v>
      </c>
      <c r="N86" s="3">
        <f t="shared" si="18"/>
        <v>14.596574486659311</v>
      </c>
      <c r="O86" s="3">
        <f t="shared" si="19"/>
        <v>2.9705670470636805</v>
      </c>
      <c r="P86" s="5">
        <f t="shared" si="10"/>
        <v>-7.1371796346181586</v>
      </c>
      <c r="Q86" s="5">
        <f t="shared" si="11"/>
        <v>-0.41744098799031559</v>
      </c>
      <c r="R86" s="5">
        <f t="shared" si="12"/>
        <v>-4.5291101240326501</v>
      </c>
      <c r="S86" s="5">
        <f t="shared" si="13"/>
        <v>-0.46202962741959985</v>
      </c>
      <c r="T86" s="5">
        <f t="shared" si="14"/>
        <v>-4.9615671183021819</v>
      </c>
      <c r="U86" s="5">
        <f t="shared" si="15"/>
        <v>-0.43150647316438917</v>
      </c>
      <c r="V86" s="5">
        <f t="shared" si="16"/>
        <v>-3.1520706466110768</v>
      </c>
      <c r="W86" s="5">
        <f t="shared" si="17"/>
        <v>-0.4512861384381372</v>
      </c>
    </row>
    <row r="87" spans="12:23">
      <c r="L87" s="1">
        <v>20.5</v>
      </c>
      <c r="N87" s="3">
        <f t="shared" si="18"/>
        <v>9.7181403590094941</v>
      </c>
      <c r="O87" s="3">
        <f t="shared" si="19"/>
        <v>2.5279338257976085</v>
      </c>
      <c r="P87" s="5">
        <f t="shared" si="10"/>
        <v>-3.1387181771399453</v>
      </c>
      <c r="Q87" s="5">
        <f t="shared" si="11"/>
        <v>-0.44773233841898452</v>
      </c>
      <c r="R87" s="5">
        <f t="shared" si="12"/>
        <v>-1.9477654681618191</v>
      </c>
      <c r="S87" s="5">
        <f t="shared" si="13"/>
        <v>-0.43520183890329867</v>
      </c>
      <c r="T87" s="5">
        <f t="shared" si="14"/>
        <v>-2.1106437840842851</v>
      </c>
      <c r="U87" s="5">
        <f t="shared" si="15"/>
        <v>-0.42606713059319673</v>
      </c>
      <c r="V87" s="5">
        <f t="shared" si="16"/>
        <v>-1.2415435224405931</v>
      </c>
      <c r="W87" s="5">
        <f t="shared" si="17"/>
        <v>-0.40554209616572595</v>
      </c>
    </row>
    <row r="88" spans="12:23">
      <c r="L88" s="1">
        <v>20.75</v>
      </c>
      <c r="N88" s="3">
        <f t="shared" si="18"/>
        <v>7.6352936583307027</v>
      </c>
      <c r="O88" s="3">
        <f t="shared" si="19"/>
        <v>2.0986317635346583</v>
      </c>
      <c r="P88" s="5">
        <f t="shared" si="10"/>
        <v>-1.2368176367761441</v>
      </c>
      <c r="Q88" s="5">
        <f t="shared" si="11"/>
        <v>-0.40448041741900792</v>
      </c>
      <c r="R88" s="5">
        <f t="shared" si="12"/>
        <v>-0.60448240690380306</v>
      </c>
      <c r="S88" s="5">
        <f t="shared" si="13"/>
        <v>-0.37429718006892965</v>
      </c>
      <c r="T88" s="5">
        <f t="shared" si="14"/>
        <v>-0.67321960741141673</v>
      </c>
      <c r="U88" s="5">
        <f t="shared" si="15"/>
        <v>-0.37274324554083499</v>
      </c>
      <c r="V88" s="5">
        <f t="shared" si="16"/>
        <v>-0.15461509288957398</v>
      </c>
      <c r="W88" s="5">
        <f t="shared" si="17"/>
        <v>-0.34135390200417326</v>
      </c>
    </row>
    <row r="89" spans="12:23">
      <c r="L89" s="1">
        <v>21</v>
      </c>
      <c r="N89" s="3">
        <f t="shared" si="18"/>
        <v>6.9774875319480101</v>
      </c>
      <c r="O89" s="3">
        <f t="shared" si="19"/>
        <v>1.7253125684275399</v>
      </c>
      <c r="P89" s="5">
        <f t="shared" si="10"/>
        <v>-0.15345039312612752</v>
      </c>
      <c r="Q89" s="5">
        <f t="shared" si="11"/>
        <v>-0.34104054009501228</v>
      </c>
      <c r="R89" s="5">
        <f t="shared" si="12"/>
        <v>0.28950691011276763</v>
      </c>
      <c r="S89" s="5">
        <f t="shared" si="13"/>
        <v>-0.30822868360495198</v>
      </c>
      <c r="T89" s="5">
        <f t="shared" si="14"/>
        <v>0.25498096373612888</v>
      </c>
      <c r="U89" s="5">
        <f t="shared" si="15"/>
        <v>-0.30887116359343358</v>
      </c>
      <c r="V89" s="5">
        <f t="shared" si="16"/>
        <v>0.67865487113561596</v>
      </c>
      <c r="W89" s="5">
        <f t="shared" si="17"/>
        <v>-0.27727759243518713</v>
      </c>
    </row>
    <row r="90" spans="12:23">
      <c r="L90" s="1">
        <v>21.25</v>
      </c>
      <c r="N90" s="3">
        <f t="shared" si="18"/>
        <v>7.2465175695658903</v>
      </c>
      <c r="O90" s="3">
        <f t="shared" si="19"/>
        <v>1.4165595972730447</v>
      </c>
      <c r="P90" s="5">
        <f t="shared" si="10"/>
        <v>0.67965197723756843</v>
      </c>
      <c r="Q90" s="5">
        <f t="shared" si="11"/>
        <v>-0.27715146924343892</v>
      </c>
      <c r="R90" s="5">
        <f t="shared" si="12"/>
        <v>1.1057554824071025</v>
      </c>
      <c r="S90" s="5">
        <f t="shared" si="13"/>
        <v>-0.24678178083366498</v>
      </c>
      <c r="T90" s="5">
        <f t="shared" si="14"/>
        <v>1.0923968386228546</v>
      </c>
      <c r="U90" s="5">
        <f t="shared" si="15"/>
        <v>-0.24764767210189215</v>
      </c>
      <c r="V90" s="5">
        <f t="shared" si="16"/>
        <v>1.556525319600452</v>
      </c>
      <c r="W90" s="5">
        <f t="shared" si="17"/>
        <v>-0.21912205758243786</v>
      </c>
    </row>
    <row r="91" spans="12:23">
      <c r="L91" s="1">
        <v>21.5</v>
      </c>
      <c r="N91" s="3">
        <f t="shared" si="18"/>
        <v>8.3519312260488796</v>
      </c>
      <c r="O91" s="3">
        <f t="shared" si="19"/>
        <v>1.1690375251568794</v>
      </c>
      <c r="P91" s="5">
        <f t="shared" si="10"/>
        <v>1.5585616372378075</v>
      </c>
      <c r="Q91" s="5">
        <f t="shared" si="11"/>
        <v>-0.21903147370836501</v>
      </c>
      <c r="R91" s="5">
        <f t="shared" si="12"/>
        <v>2.0789882348157893</v>
      </c>
      <c r="S91" s="5">
        <f t="shared" si="13"/>
        <v>-0.1923200612136427</v>
      </c>
      <c r="T91" s="5">
        <f t="shared" si="14"/>
        <v>2.0911975048823002</v>
      </c>
      <c r="U91" s="5">
        <f t="shared" si="15"/>
        <v>-0.19265050694195085</v>
      </c>
      <c r="V91" s="5">
        <f t="shared" si="16"/>
        <v>2.7032547109212826</v>
      </c>
      <c r="W91" s="5">
        <f t="shared" si="17"/>
        <v>-0.16762273963551805</v>
      </c>
    </row>
    <row r="92" spans="12:23">
      <c r="L92" s="1">
        <v>21.75</v>
      </c>
      <c r="N92" s="3">
        <f t="shared" si="18"/>
        <v>10.452295863974758</v>
      </c>
      <c r="O92" s="3">
        <f t="shared" si="19"/>
        <v>0.97627163354770108</v>
      </c>
      <c r="P92" s="5">
        <f t="shared" si="10"/>
        <v>2.7060799309417796</v>
      </c>
      <c r="Q92" s="5">
        <f t="shared" si="11"/>
        <v>-0.1675358087060764</v>
      </c>
      <c r="R92" s="5">
        <f t="shared" si="12"/>
        <v>3.4272200488376758</v>
      </c>
      <c r="S92" s="5">
        <f t="shared" si="13"/>
        <v>-0.14410363540734866</v>
      </c>
      <c r="T92" s="5">
        <f t="shared" si="14"/>
        <v>3.4784462370038653</v>
      </c>
      <c r="U92" s="5">
        <f t="shared" si="15"/>
        <v>-0.14355005509616406</v>
      </c>
      <c r="V92" s="5">
        <f t="shared" si="16"/>
        <v>4.3565527313635641</v>
      </c>
      <c r="W92" s="5">
        <f t="shared" si="17"/>
        <v>-0.12117717297792276</v>
      </c>
    </row>
    <row r="93" spans="12:23">
      <c r="L93" s="1">
        <v>22</v>
      </c>
      <c r="N93" s="3">
        <f t="shared" si="18"/>
        <v>13.931290069639495</v>
      </c>
      <c r="O93" s="3">
        <f t="shared" si="19"/>
        <v>0.83226823976586362</v>
      </c>
      <c r="P93" s="5">
        <f t="shared" si="10"/>
        <v>4.359092444552239</v>
      </c>
      <c r="Q93" s="5">
        <f t="shared" si="11"/>
        <v>-0.12110778296201703</v>
      </c>
      <c r="R93" s="5">
        <f t="shared" si="12"/>
        <v>5.4069113589448907</v>
      </c>
      <c r="S93" s="5">
        <f t="shared" si="13"/>
        <v>-9.9681360601166391E-2</v>
      </c>
      <c r="T93" s="5">
        <f t="shared" si="14"/>
        <v>5.5159097736437994</v>
      </c>
      <c r="U93" s="5">
        <f t="shared" si="15"/>
        <v>-9.7990763475296838E-2</v>
      </c>
      <c r="V93" s="5">
        <f t="shared" si="16"/>
        <v>6.7996345938604223</v>
      </c>
      <c r="W93" s="5">
        <f t="shared" si="17"/>
        <v>-7.6472062908808994E-2</v>
      </c>
    </row>
    <row r="94" spans="12:23">
      <c r="L94" s="1">
        <v>22.25</v>
      </c>
      <c r="N94" s="3">
        <f t="shared" si="18"/>
        <v>19.432018286904501</v>
      </c>
      <c r="O94" s="3">
        <f t="shared" si="19"/>
        <v>0.73344755742857148</v>
      </c>
      <c r="P94" s="5">
        <f t="shared" si="10"/>
        <v>6.8003740486512747</v>
      </c>
      <c r="Q94" s="5">
        <f t="shared" si="11"/>
        <v>-7.646914174386206E-2</v>
      </c>
      <c r="R94" s="5">
        <f t="shared" si="12"/>
        <v>8.3176612029833272</v>
      </c>
      <c r="S94" s="5">
        <f t="shared" si="13"/>
        <v>-5.4753904308449897E-2</v>
      </c>
      <c r="T94" s="5">
        <f t="shared" si="14"/>
        <v>8.4979786976605318</v>
      </c>
      <c r="U94" s="5">
        <f t="shared" si="15"/>
        <v>-5.1591614166845184E-2</v>
      </c>
      <c r="V94" s="5">
        <f t="shared" si="16"/>
        <v>10.314660200650234</v>
      </c>
      <c r="W94" s="5">
        <f t="shared" si="17"/>
        <v>-2.763222752137337E-2</v>
      </c>
    </row>
    <row r="95" spans="12:23">
      <c r="L95" s="1">
        <v>22.5</v>
      </c>
      <c r="N95" s="3">
        <f t="shared" si="18"/>
        <v>27.88973729533604</v>
      </c>
      <c r="O95" s="3">
        <f t="shared" si="19"/>
        <v>0.68064882305926722</v>
      </c>
      <c r="P95" s="5">
        <f t="shared" si="10"/>
        <v>10.312416985021539</v>
      </c>
      <c r="Q95" s="5">
        <f t="shared" si="11"/>
        <v>-2.7788829273547117E-2</v>
      </c>
      <c r="R95" s="5">
        <f t="shared" si="12"/>
        <v>12.39114235445266</v>
      </c>
      <c r="S95" s="5">
        <f t="shared" si="13"/>
        <v>-1.4371268465914189E-3</v>
      </c>
      <c r="T95" s="5">
        <f t="shared" si="14"/>
        <v>12.612455555530913</v>
      </c>
      <c r="U95" s="5">
        <f t="shared" si="15"/>
        <v>3.8346798874184518E-3</v>
      </c>
      <c r="V95" s="5">
        <f t="shared" si="16"/>
        <v>14.917714466947988</v>
      </c>
      <c r="W95" s="5">
        <f t="shared" si="17"/>
        <v>3.6802245560205726E-2</v>
      </c>
    </row>
    <row r="96" spans="12:23">
      <c r="L96" s="1">
        <v>22.75</v>
      </c>
      <c r="N96" s="3">
        <f t="shared" si="18"/>
        <v>40.42929184065882</v>
      </c>
      <c r="O96" s="3">
        <f t="shared" si="19"/>
        <v>0.68295024345398603</v>
      </c>
      <c r="P96" s="5">
        <f t="shared" si="10"/>
        <v>14.914109385942941</v>
      </c>
      <c r="Q96" s="5">
        <f t="shared" si="11"/>
        <v>3.6346399425879916E-2</v>
      </c>
      <c r="R96" s="5">
        <f t="shared" si="12"/>
        <v>17.338626522640133</v>
      </c>
      <c r="S96" s="5">
        <f t="shared" si="13"/>
        <v>7.652594042584443E-2</v>
      </c>
      <c r="T96" s="5">
        <f t="shared" si="14"/>
        <v>17.407667149176561</v>
      </c>
      <c r="U96" s="5">
        <f t="shared" si="15"/>
        <v>8.5275917374477817E-2</v>
      </c>
      <c r="V96" s="5">
        <f t="shared" si="16"/>
        <v>19.486150009114155</v>
      </c>
      <c r="W96" s="5">
        <f t="shared" si="17"/>
        <v>0.14118244698354313</v>
      </c>
    </row>
    <row r="97" spans="12:23">
      <c r="L97" s="1">
        <v>23</v>
      </c>
      <c r="N97" s="3">
        <f t="shared" si="18"/>
        <v>57.744766297107233</v>
      </c>
      <c r="O97" s="3">
        <f t="shared" si="19"/>
        <v>0.76647233712233065</v>
      </c>
      <c r="P97" s="5">
        <f t="shared" si="10"/>
        <v>19.493066693069554</v>
      </c>
      <c r="Q97" s="5">
        <f t="shared" si="11"/>
        <v>0.14033016057186662</v>
      </c>
      <c r="R97" s="5">
        <f t="shared" si="12"/>
        <v>21.007407290507285</v>
      </c>
      <c r="S97" s="5">
        <f t="shared" si="13"/>
        <v>0.21433374538331348</v>
      </c>
      <c r="T97" s="5">
        <f t="shared" si="14"/>
        <v>20.296091457178864</v>
      </c>
      <c r="U97" s="5">
        <f t="shared" si="15"/>
        <v>0.22877424268243673</v>
      </c>
      <c r="V97" s="5">
        <f t="shared" si="16"/>
        <v>19.649324809559964</v>
      </c>
      <c r="W97" s="5">
        <f t="shared" si="17"/>
        <v>0.3337125807861851</v>
      </c>
    </row>
    <row r="98" spans="12:23">
      <c r="L98" s="1">
        <v>23.25</v>
      </c>
      <c r="N98" s="3">
        <f t="shared" si="18"/>
        <v>78.036331130107527</v>
      </c>
      <c r="O98" s="3">
        <f t="shared" si="19"/>
        <v>0.99318212337058931</v>
      </c>
      <c r="P98" s="5">
        <f t="shared" si="10"/>
        <v>19.708598561873227</v>
      </c>
      <c r="Q98" s="5">
        <f t="shared" si="11"/>
        <v>0.33298663704623221</v>
      </c>
      <c r="R98" s="5">
        <f t="shared" si="12"/>
        <v>16.709916884311106</v>
      </c>
      <c r="S98" s="5">
        <f t="shared" si="13"/>
        <v>0.47451568197840338</v>
      </c>
      <c r="T98" s="5">
        <f t="shared" si="14"/>
        <v>14.132320259305011</v>
      </c>
      <c r="U98" s="5">
        <f t="shared" si="15"/>
        <v>0.4896347233772404</v>
      </c>
      <c r="V98" s="5">
        <f t="shared" si="16"/>
        <v>6.3544462350395747</v>
      </c>
      <c r="W98" s="5">
        <f t="shared" si="17"/>
        <v>0.65431500597990744</v>
      </c>
    </row>
    <row r="99" spans="12:23">
      <c r="L99" s="1">
        <v>23.5</v>
      </c>
      <c r="N99" s="3">
        <f t="shared" si="18"/>
        <v>92.6609176441317</v>
      </c>
      <c r="O99" s="3">
        <f t="shared" si="19"/>
        <v>1.4791158656601604</v>
      </c>
      <c r="P99" s="5">
        <f t="shared" si="10"/>
        <v>6.5169859973080548</v>
      </c>
      <c r="Q99" s="5">
        <f t="shared" si="11"/>
        <v>0.65814278419044503</v>
      </c>
      <c r="R99" s="5">
        <f t="shared" si="12"/>
        <v>-5.0904643841431323</v>
      </c>
      <c r="S99" s="5">
        <f t="shared" si="13"/>
        <v>0.84875510627883843</v>
      </c>
      <c r="T99" s="5">
        <f t="shared" si="14"/>
        <v>-8.0031769131909769</v>
      </c>
      <c r="U99" s="5">
        <f t="shared" si="15"/>
        <v>0.81063625171467624</v>
      </c>
      <c r="V99" s="5">
        <f t="shared" si="16"/>
        <v>-19.780877452227585</v>
      </c>
      <c r="W99" s="5">
        <f t="shared" si="17"/>
        <v>0.88140127883760166</v>
      </c>
    </row>
    <row r="100" spans="12:23">
      <c r="L100" s="1">
        <v>23.75</v>
      </c>
      <c r="N100" s="3">
        <f t="shared" si="18"/>
        <v>86.085721969200407</v>
      </c>
      <c r="O100" s="3">
        <f t="shared" si="19"/>
        <v>2.2888369954960064</v>
      </c>
      <c r="P100" s="5">
        <f t="shared" si="10"/>
        <v>-20.084993229408198</v>
      </c>
      <c r="Q100" s="5">
        <f t="shared" si="11"/>
        <v>0.90556214032916738</v>
      </c>
      <c r="R100" s="5">
        <f t="shared" si="12"/>
        <v>-30.65353930455975</v>
      </c>
      <c r="S100" s="5">
        <f t="shared" si="13"/>
        <v>0.87820658660725137</v>
      </c>
      <c r="T100" s="5">
        <f t="shared" si="14"/>
        <v>-28.160478608892021</v>
      </c>
      <c r="U100" s="5">
        <f t="shared" si="15"/>
        <v>0.76571140393943871</v>
      </c>
      <c r="V100" s="5">
        <f t="shared" si="16"/>
        <v>-30.147520172234245</v>
      </c>
      <c r="W100" s="5">
        <f t="shared" si="17"/>
        <v>0.56337884558967821</v>
      </c>
    </row>
    <row r="101" spans="12:23">
      <c r="L101" s="1">
        <v>24</v>
      </c>
      <c r="N101" s="3">
        <f t="shared" si="18"/>
        <v>58.108963764442748</v>
      </c>
      <c r="O101" s="3">
        <f t="shared" si="19"/>
        <v>3.0816331566647106</v>
      </c>
      <c r="P101" s="5">
        <f t="shared" si="10"/>
        <v>-30.833338685698891</v>
      </c>
      <c r="Q101" s="5">
        <f t="shared" si="11"/>
        <v>0.57262053160333481</v>
      </c>
      <c r="R101" s="5">
        <f t="shared" si="12"/>
        <v>-27.236778056705376</v>
      </c>
      <c r="S101" s="5">
        <f t="shared" si="13"/>
        <v>0.23640338578742948</v>
      </c>
      <c r="T101" s="5">
        <f t="shared" si="14"/>
        <v>-25.579325108977955</v>
      </c>
      <c r="U101" s="5">
        <f t="shared" si="15"/>
        <v>0.26775997399107831</v>
      </c>
      <c r="V101" s="5">
        <f t="shared" si="16"/>
        <v>-20.526931436082798</v>
      </c>
      <c r="W101" s="5">
        <f t="shared" si="17"/>
        <v>-2.01891707489813E-2</v>
      </c>
    </row>
    <row r="102" spans="12:23">
      <c r="L102" s="1">
        <v>24.25</v>
      </c>
      <c r="N102" s="3">
        <f t="shared" si="18"/>
        <v>31.943551022251356</v>
      </c>
      <c r="O102" s="3">
        <f t="shared" si="19"/>
        <v>3.3417595033999388</v>
      </c>
      <c r="P102" s="5">
        <f t="shared" si="10"/>
        <v>-20.065655061448886</v>
      </c>
      <c r="Q102" s="5">
        <f t="shared" si="11"/>
        <v>-3.4832386842865048E-2</v>
      </c>
      <c r="R102" s="5">
        <f t="shared" si="12"/>
        <v>-13.620335463738078</v>
      </c>
      <c r="S102" s="5">
        <f t="shared" si="13"/>
        <v>-0.28479507457577868</v>
      </c>
      <c r="T102" s="5">
        <f t="shared" si="14"/>
        <v>-14.445681910623039</v>
      </c>
      <c r="U102" s="5">
        <f t="shared" si="15"/>
        <v>-0.19675956218577273</v>
      </c>
      <c r="V102" s="5">
        <f t="shared" si="16"/>
        <v>-9.7003808030238865</v>
      </c>
      <c r="W102" s="5">
        <f t="shared" si="17"/>
        <v>-0.37351900534770976</v>
      </c>
    </row>
    <row r="103" spans="12:23">
      <c r="L103" s="1">
        <v>24.5</v>
      </c>
      <c r="N103" s="3">
        <f t="shared" si="18"/>
        <v>17.627205920052191</v>
      </c>
      <c r="O103" s="3">
        <f t="shared" si="19"/>
        <v>3.1131827257809923</v>
      </c>
      <c r="P103" s="5">
        <f t="shared" si="10"/>
        <v>-9.5617636652514779</v>
      </c>
      <c r="Q103" s="5">
        <f t="shared" si="11"/>
        <v>-0.36672033413956617</v>
      </c>
      <c r="R103" s="5">
        <f t="shared" si="12"/>
        <v>-6.0850912358049225</v>
      </c>
      <c r="S103" s="5">
        <f t="shared" si="13"/>
        <v>-0.45017476386887328</v>
      </c>
      <c r="T103" s="5">
        <f t="shared" si="14"/>
        <v>-6.6802958774897938</v>
      </c>
      <c r="U103" s="5">
        <f t="shared" si="15"/>
        <v>-0.40610966463497139</v>
      </c>
      <c r="V103" s="5">
        <f t="shared" si="16"/>
        <v>-4.2709632030270672</v>
      </c>
      <c r="W103" s="5">
        <f t="shared" si="17"/>
        <v>-0.45451262569393397</v>
      </c>
    </row>
    <row r="104" spans="12:23">
      <c r="L104" s="1">
        <v>24.75</v>
      </c>
      <c r="N104" s="3">
        <f t="shared" si="18"/>
        <v>11.066622404240862</v>
      </c>
      <c r="O104" s="3">
        <f t="shared" si="19"/>
        <v>2.6908824229741275</v>
      </c>
      <c r="P104" s="5">
        <f t="shared" si="10"/>
        <v>-4.2504783883232422</v>
      </c>
      <c r="Q104" s="5">
        <f t="shared" si="11"/>
        <v>-0.44937825792405628</v>
      </c>
      <c r="R104" s="5">
        <f t="shared" si="12"/>
        <v>-2.6808277356591503</v>
      </c>
      <c r="S104" s="5">
        <f t="shared" si="13"/>
        <v>-0.45116447866385129</v>
      </c>
      <c r="T104" s="5">
        <f t="shared" si="14"/>
        <v>-2.9128785488518574</v>
      </c>
      <c r="U104" s="5">
        <f t="shared" si="15"/>
        <v>-0.43648986822837227</v>
      </c>
      <c r="V104" s="5">
        <f t="shared" si="16"/>
        <v>-1.7970623807167181</v>
      </c>
      <c r="W104" s="5">
        <f t="shared" si="17"/>
        <v>-0.42573509287974187</v>
      </c>
    </row>
    <row r="105" spans="12:23">
      <c r="L105" s="1">
        <v>25</v>
      </c>
      <c r="N105" s="3">
        <f t="shared" si="18"/>
        <v>8.194130181230534</v>
      </c>
      <c r="O105" s="3">
        <f t="shared" si="19"/>
        <v>2.2491454155427535</v>
      </c>
      <c r="P105" s="5">
        <f t="shared" si="10"/>
        <v>-1.7898400110341042</v>
      </c>
      <c r="Q105" s="5">
        <f t="shared" si="11"/>
        <v>-0.42406292639962462</v>
      </c>
      <c r="R105" s="5">
        <f t="shared" si="12"/>
        <v>-1.0139897239401376</v>
      </c>
      <c r="S105" s="5">
        <f t="shared" si="13"/>
        <v>-0.39775856641051399</v>
      </c>
      <c r="T105" s="5">
        <f t="shared" si="14"/>
        <v>-1.1057928753778805</v>
      </c>
      <c r="U105" s="5">
        <f t="shared" si="15"/>
        <v>-0.39436148408606075</v>
      </c>
      <c r="V105" s="5">
        <f t="shared" si="16"/>
        <v>-0.50003948470728954</v>
      </c>
      <c r="W105" s="5">
        <f t="shared" si="17"/>
        <v>-0.36509097684686925</v>
      </c>
    </row>
    <row r="106" spans="12:23">
      <c r="L106" s="1">
        <v>25.25</v>
      </c>
      <c r="N106" s="3">
        <f t="shared" si="18"/>
        <v>7.1058893988342957</v>
      </c>
      <c r="O106" s="3">
        <f t="shared" si="19"/>
        <v>1.8535797481694796</v>
      </c>
      <c r="P106" s="5">
        <f t="shared" si="10"/>
        <v>-0.49806888163285823</v>
      </c>
      <c r="Q106" s="5">
        <f t="shared" si="11"/>
        <v>-0.36460994192428403</v>
      </c>
      <c r="R106" s="5">
        <f t="shared" si="12"/>
        <v>-1.1848929602960467E-2</v>
      </c>
      <c r="S106" s="5">
        <f t="shared" si="13"/>
        <v>-0.33187102873455188</v>
      </c>
      <c r="T106" s="5">
        <f t="shared" si="14"/>
        <v>-5.5852496648862271E-2</v>
      </c>
      <c r="U106" s="5">
        <f t="shared" si="15"/>
        <v>-0.33204444684216344</v>
      </c>
      <c r="V106" s="5">
        <f t="shared" si="16"/>
        <v>0.38369305549011656</v>
      </c>
      <c r="W106" s="5">
        <f t="shared" si="17"/>
        <v>-0.29993222516431345</v>
      </c>
    </row>
    <row r="107" spans="12:23">
      <c r="L107" s="1">
        <v>25.5</v>
      </c>
      <c r="N107" s="3">
        <f t="shared" si="18"/>
        <v>7.0642596190598983</v>
      </c>
      <c r="O107" s="3">
        <f t="shared" si="19"/>
        <v>1.5215175617958083</v>
      </c>
      <c r="P107" s="5">
        <f t="shared" si="10"/>
        <v>0.38451411010571057</v>
      </c>
      <c r="Q107" s="5">
        <f t="shared" si="11"/>
        <v>-0.29976642741281756</v>
      </c>
      <c r="R107" s="5">
        <f t="shared" si="12"/>
        <v>0.8028401021842817</v>
      </c>
      <c r="S107" s="5">
        <f t="shared" si="13"/>
        <v>-0.26825893063962614</v>
      </c>
      <c r="T107" s="5">
        <f t="shared" si="14"/>
        <v>0.78187662891810872</v>
      </c>
      <c r="U107" s="5">
        <f t="shared" si="15"/>
        <v>-0.2691635608204605</v>
      </c>
      <c r="V107" s="5">
        <f t="shared" si="16"/>
        <v>1.2190326091038943</v>
      </c>
      <c r="W107" s="5">
        <f t="shared" si="17"/>
        <v>-0.23939244932618975</v>
      </c>
    </row>
    <row r="108" spans="12:23">
      <c r="L108" s="1">
        <v>25.75</v>
      </c>
      <c r="N108" s="3">
        <f t="shared" si="18"/>
        <v>7.8597563159622963</v>
      </c>
      <c r="O108" s="3">
        <f t="shared" si="19"/>
        <v>1.2525169185192784</v>
      </c>
      <c r="P108" s="5">
        <f t="shared" si="10"/>
        <v>1.2206685370333612</v>
      </c>
      <c r="Q108" s="5">
        <f t="shared" si="11"/>
        <v>-0.23929564642095813</v>
      </c>
      <c r="R108" s="5">
        <f t="shared" si="12"/>
        <v>1.6954926686910059</v>
      </c>
      <c r="S108" s="5">
        <f t="shared" si="13"/>
        <v>-0.2112509948950328</v>
      </c>
      <c r="T108" s="5">
        <f t="shared" si="14"/>
        <v>1.6972291232182575</v>
      </c>
      <c r="U108" s="5">
        <f t="shared" si="15"/>
        <v>-0.21182365460345814</v>
      </c>
      <c r="V108" s="5">
        <f t="shared" si="16"/>
        <v>2.2434070107765534</v>
      </c>
      <c r="W108" s="5">
        <f t="shared" si="17"/>
        <v>-0.18557913820472921</v>
      </c>
    </row>
    <row r="109" spans="12:23">
      <c r="L109" s="1">
        <v>26</v>
      </c>
      <c r="N109" s="3">
        <f t="shared" si="18"/>
        <v>9.568009504567037</v>
      </c>
      <c r="O109" s="3">
        <f t="shared" si="19"/>
        <v>1.0406795712488335</v>
      </c>
      <c r="P109" s="5">
        <f t="shared" si="10"/>
        <v>2.2460439295103027</v>
      </c>
      <c r="Q109" s="5">
        <f t="shared" si="11"/>
        <v>-0.18549065259532646</v>
      </c>
      <c r="R109" s="5">
        <f t="shared" si="12"/>
        <v>2.8814966019684447</v>
      </c>
      <c r="S109" s="5">
        <f t="shared" si="13"/>
        <v>-0.16097559991063409</v>
      </c>
      <c r="T109" s="5">
        <f t="shared" si="14"/>
        <v>2.9165291320744404</v>
      </c>
      <c r="U109" s="5">
        <f t="shared" si="15"/>
        <v>-0.16076905289547722</v>
      </c>
      <c r="V109" s="5">
        <f t="shared" si="16"/>
        <v>3.6833578242122842</v>
      </c>
      <c r="W109" s="5">
        <f t="shared" si="17"/>
        <v>-0.13758805311456626</v>
      </c>
    </row>
    <row r="110" spans="12:23">
      <c r="L110" s="1">
        <v>26.25</v>
      </c>
      <c r="N110" s="3">
        <f t="shared" si="18"/>
        <v>12.48891837486843</v>
      </c>
      <c r="O110" s="3">
        <f t="shared" si="19"/>
        <v>0.87958490269514766</v>
      </c>
      <c r="P110" s="5">
        <f t="shared" si="10"/>
        <v>3.6861749642204105</v>
      </c>
      <c r="Q110" s="5">
        <f t="shared" si="11"/>
        <v>-0.13750824527233974</v>
      </c>
      <c r="R110" s="5">
        <f t="shared" si="12"/>
        <v>4.5996918523027119</v>
      </c>
      <c r="S110" s="5">
        <f t="shared" si="13"/>
        <v>-0.11555145884856577</v>
      </c>
      <c r="T110" s="5">
        <f t="shared" si="14"/>
        <v>4.685399376667835</v>
      </c>
      <c r="U110" s="5">
        <f t="shared" si="15"/>
        <v>-0.11430072708832559</v>
      </c>
      <c r="V110" s="5">
        <f t="shared" si="16"/>
        <v>5.8052359939249003</v>
      </c>
      <c r="W110" s="5">
        <f t="shared" si="17"/>
        <v>-9.2746791886000213E-2</v>
      </c>
    </row>
    <row r="111" spans="12:23">
      <c r="L111" s="1">
        <v>26.5</v>
      </c>
      <c r="N111" s="3">
        <f t="shared" si="18"/>
        <v>17.165850610882828</v>
      </c>
      <c r="O111" s="3">
        <f t="shared" si="19"/>
        <v>0.7645916678564606</v>
      </c>
      <c r="P111" s="5">
        <f t="shared" si="10"/>
        <v>5.8068317510206136</v>
      </c>
      <c r="Q111" s="5">
        <f t="shared" si="11"/>
        <v>-9.2711419348492072E-2</v>
      </c>
      <c r="R111" s="5">
        <f t="shared" si="12"/>
        <v>7.1378657371699159</v>
      </c>
      <c r="S111" s="5">
        <f t="shared" si="13"/>
        <v>-7.1450473209037801E-2</v>
      </c>
      <c r="T111" s="5">
        <f t="shared" si="14"/>
        <v>7.2919068106193388</v>
      </c>
      <c r="U111" s="5">
        <f t="shared" si="15"/>
        <v>-6.8869950532024909E-2</v>
      </c>
      <c r="V111" s="5">
        <f t="shared" si="16"/>
        <v>8.9051760152418726</v>
      </c>
      <c r="W111" s="5">
        <f t="shared" si="17"/>
        <v>-4.6311981867169311E-2</v>
      </c>
    </row>
    <row r="112" spans="12:23">
      <c r="L112" s="1">
        <v>26.75</v>
      </c>
      <c r="N112" s="3">
        <f t="shared" si="18"/>
        <v>24.427776087856326</v>
      </c>
      <c r="O112" s="3">
        <f t="shared" si="19"/>
        <v>0.69464762640682942</v>
      </c>
      <c r="P112" s="5">
        <f t="shared" si="10"/>
        <v>8.9040988007251158</v>
      </c>
      <c r="Q112" s="5">
        <f t="shared" si="11"/>
        <v>-4.6396681518005606E-2</v>
      </c>
      <c r="R112" s="5">
        <f t="shared" si="12"/>
        <v>10.77813910749988</v>
      </c>
      <c r="S112" s="5">
        <f t="shared" si="13"/>
        <v>-2.2427284959218169E-2</v>
      </c>
      <c r="T112" s="5">
        <f t="shared" si="14"/>
        <v>10.993836424134187</v>
      </c>
      <c r="U112" s="5">
        <f t="shared" si="15"/>
        <v>-1.8024653944410468E-2</v>
      </c>
      <c r="V112" s="5">
        <f t="shared" si="16"/>
        <v>13.150854039765937</v>
      </c>
      <c r="W112" s="5">
        <f t="shared" si="17"/>
        <v>1.0597332488958E-2</v>
      </c>
    </row>
    <row r="113" spans="12:23">
      <c r="L113" s="1">
        <v>27</v>
      </c>
      <c r="N113" s="3">
        <f t="shared" si="18"/>
        <v>35.36092673848286</v>
      </c>
      <c r="O113" s="3">
        <f t="shared" si="19"/>
        <v>0.67519708860077865</v>
      </c>
      <c r="P113" s="5">
        <f t="shared" si="10"/>
        <v>13.147231167533393</v>
      </c>
      <c r="Q113" s="5">
        <f t="shared" si="11"/>
        <v>1.0267688730173252E-2</v>
      </c>
      <c r="R113" s="5">
        <f t="shared" si="12"/>
        <v>15.510576588308746</v>
      </c>
      <c r="S113" s="5">
        <f t="shared" si="13"/>
        <v>4.3887514020478191E-2</v>
      </c>
      <c r="T113" s="5">
        <f t="shared" si="14"/>
        <v>15.675856417623573</v>
      </c>
      <c r="U113" s="5">
        <f t="shared" si="15"/>
        <v>5.1150348152739528E-2</v>
      </c>
      <c r="V113" s="5">
        <f t="shared" si="16"/>
        <v>17.996575737972879</v>
      </c>
      <c r="W113" s="5">
        <f t="shared" si="17"/>
        <v>9.644141550349325E-2</v>
      </c>
    </row>
    <row r="114" spans="12:23">
      <c r="L114" s="1">
        <v>27.25</v>
      </c>
      <c r="N114" s="3">
        <f t="shared" si="18"/>
        <v>50.947038891378014</v>
      </c>
      <c r="O114" s="3">
        <f t="shared" si="19"/>
        <v>0.72466122669746236</v>
      </c>
      <c r="P114" s="5">
        <f t="shared" si="10"/>
        <v>17.997145419750268</v>
      </c>
      <c r="Q114" s="5">
        <f t="shared" si="11"/>
        <v>9.5729771072854297E-2</v>
      </c>
      <c r="R114" s="5">
        <f t="shared" si="12"/>
        <v>20.099925897358656</v>
      </c>
      <c r="S114" s="5">
        <f t="shared" si="13"/>
        <v>0.1541900990100189</v>
      </c>
      <c r="T114" s="5">
        <f t="shared" si="14"/>
        <v>19.783852754485949</v>
      </c>
      <c r="U114" s="5">
        <f t="shared" si="15"/>
        <v>0.16634639886037975</v>
      </c>
      <c r="V114" s="5">
        <f t="shared" si="16"/>
        <v>20.573645846551127</v>
      </c>
      <c r="W114" s="5">
        <f t="shared" si="17"/>
        <v>0.24991132225281637</v>
      </c>
    </row>
    <row r="115" spans="12:23">
      <c r="L115" s="1">
        <v>27.5</v>
      </c>
      <c r="N115" s="3">
        <f t="shared" si="18"/>
        <v>70.67009698637645</v>
      </c>
      <c r="O115" s="3">
        <f t="shared" si="19"/>
        <v>0.88911357487520704</v>
      </c>
      <c r="P115" s="5">
        <f t="shared" si="10"/>
        <v>20.606157153359746</v>
      </c>
      <c r="Q115" s="5">
        <f t="shared" si="11"/>
        <v>0.24897467554370895</v>
      </c>
      <c r="R115" s="5">
        <f t="shared" si="12"/>
        <v>19.830302982918461</v>
      </c>
      <c r="S115" s="5">
        <f t="shared" si="13"/>
        <v>0.36215840671806926</v>
      </c>
      <c r="T115" s="5">
        <f t="shared" si="14"/>
        <v>18.02512369120042</v>
      </c>
      <c r="U115" s="5">
        <f t="shared" si="15"/>
        <v>0.3792649375903771</v>
      </c>
      <c r="V115" s="5">
        <f t="shared" si="16"/>
        <v>13.247345898798663</v>
      </c>
      <c r="W115" s="5">
        <f t="shared" si="17"/>
        <v>0.52664871237734157</v>
      </c>
    </row>
    <row r="116" spans="12:23">
      <c r="L116" s="1">
        <v>27.75</v>
      </c>
      <c r="N116" s="3">
        <f t="shared" si="18"/>
        <v>88.930823053109151</v>
      </c>
      <c r="O116" s="3">
        <f t="shared" si="19"/>
        <v>1.2655252542981974</v>
      </c>
      <c r="P116" s="5">
        <f t="shared" si="10"/>
        <v>13.377688485980492</v>
      </c>
      <c r="Q116" s="5">
        <f t="shared" si="11"/>
        <v>0.52770020486970526</v>
      </c>
      <c r="R116" s="5">
        <f t="shared" si="12"/>
        <v>4.9229060169367784</v>
      </c>
      <c r="S116" s="5">
        <f t="shared" si="13"/>
        <v>0.71444388167924422</v>
      </c>
      <c r="T116" s="5">
        <f t="shared" si="14"/>
        <v>1.5052126749161161</v>
      </c>
      <c r="U116" s="5">
        <f t="shared" si="15"/>
        <v>0.70661239848694202</v>
      </c>
      <c r="V116" s="5">
        <f t="shared" si="16"/>
        <v>-10.359594380431979</v>
      </c>
      <c r="W116" s="5">
        <f t="shared" si="17"/>
        <v>0.84460792101267079</v>
      </c>
    </row>
    <row r="117" spans="12:23">
      <c r="L117" s="1">
        <v>28</v>
      </c>
      <c r="N117" s="3">
        <f t="shared" si="18"/>
        <v>91.576544967984873</v>
      </c>
      <c r="O117" s="3">
        <f t="shared" si="19"/>
        <v>1.9679287020006555</v>
      </c>
      <c r="P117" s="5">
        <f t="shared" si="10"/>
        <v>-10.34570112221612</v>
      </c>
      <c r="Q117" s="5">
        <f t="shared" si="11"/>
        <v>0.85963865904396952</v>
      </c>
      <c r="R117" s="5">
        <f t="shared" si="12"/>
        <v>-23.688049063341744</v>
      </c>
      <c r="S117" s="5">
        <f t="shared" si="13"/>
        <v>0.95437015347213472</v>
      </c>
      <c r="T117" s="5">
        <f t="shared" si="14"/>
        <v>-23.275331351893271</v>
      </c>
      <c r="U117" s="5">
        <f t="shared" si="15"/>
        <v>0.8508846878076094</v>
      </c>
      <c r="V117" s="5">
        <f t="shared" si="16"/>
        <v>-29.509882295390341</v>
      </c>
      <c r="W117" s="5">
        <f t="shared" si="17"/>
        <v>0.73925946865688552</v>
      </c>
    </row>
    <row r="118" spans="12:23">
      <c r="L118" s="1">
        <v>28.25</v>
      </c>
      <c r="N118" s="3">
        <f t="shared" si="18"/>
        <v>69.279487593305461</v>
      </c>
      <c r="O118" s="3">
        <f t="shared" si="19"/>
        <v>2.836163337044046</v>
      </c>
      <c r="P118" s="5">
        <f t="shared" si="10"/>
        <v>-30.383298774683148</v>
      </c>
      <c r="Q118" s="5">
        <f t="shared" si="11"/>
        <v>0.76461873614896936</v>
      </c>
      <c r="R118" s="5">
        <f t="shared" si="12"/>
        <v>-31.475187725558328</v>
      </c>
      <c r="S118" s="5">
        <f t="shared" si="13"/>
        <v>0.50098355580608245</v>
      </c>
      <c r="T118" s="5">
        <f t="shared" si="14"/>
        <v>-28.51082647365196</v>
      </c>
      <c r="U118" s="5">
        <f t="shared" si="15"/>
        <v>0.467826422367846</v>
      </c>
      <c r="V118" s="5">
        <f t="shared" si="16"/>
        <v>-25.031801366817415</v>
      </c>
      <c r="W118" s="5">
        <f t="shared" si="17"/>
        <v>0.18424685147904385</v>
      </c>
    </row>
    <row r="119" spans="12:23">
      <c r="L119" s="1">
        <v>28.5</v>
      </c>
      <c r="N119" s="3">
        <f t="shared" si="18"/>
        <v>40.04829950331861</v>
      </c>
      <c r="O119" s="3">
        <f t="shared" si="19"/>
        <v>3.3172442610400243</v>
      </c>
      <c r="P119" s="5">
        <f t="shared" si="10"/>
        <v>-24.788559694849265</v>
      </c>
      <c r="Q119" s="5">
        <f t="shared" si="11"/>
        <v>0.16706387242846166</v>
      </c>
      <c r="R119" s="5">
        <f t="shared" si="12"/>
        <v>-17.983162141628341</v>
      </c>
      <c r="S119" s="5">
        <f t="shared" si="13"/>
        <v>-0.14485556078232231</v>
      </c>
      <c r="T119" s="5">
        <f t="shared" si="14"/>
        <v>-18.379557906432872</v>
      </c>
      <c r="U119" s="5">
        <f t="shared" si="15"/>
        <v>-5.5403981627252907E-2</v>
      </c>
      <c r="V119" s="5">
        <f t="shared" si="16"/>
        <v>-12.962026806287257</v>
      </c>
      <c r="W119" s="5">
        <f t="shared" si="17"/>
        <v>-0.28536026376637602</v>
      </c>
    </row>
    <row r="120" spans="12:23">
      <c r="L120" s="1">
        <v>28.75</v>
      </c>
      <c r="N120" s="3">
        <f t="shared" si="18"/>
        <v>21.635628403775453</v>
      </c>
      <c r="O120" s="3">
        <f t="shared" si="19"/>
        <v>3.230775015013847</v>
      </c>
      <c r="P120" s="5">
        <f t="shared" si="10"/>
        <v>-12.69017512803096</v>
      </c>
      <c r="Q120" s="5">
        <f t="shared" si="11"/>
        <v>-0.28344489614564938</v>
      </c>
      <c r="R120" s="5">
        <f t="shared" si="12"/>
        <v>-8.1558936367664217</v>
      </c>
      <c r="S120" s="5">
        <f t="shared" si="13"/>
        <v>-0.41801350850292746</v>
      </c>
      <c r="T120" s="5">
        <f t="shared" si="14"/>
        <v>-8.9221658643712622</v>
      </c>
      <c r="U120" s="5">
        <f t="shared" si="15"/>
        <v>-0.35752772808576755</v>
      </c>
      <c r="V120" s="5">
        <f t="shared" si="16"/>
        <v>-5.7524315686742042</v>
      </c>
      <c r="W120" s="5">
        <f t="shared" si="17"/>
        <v>-0.44434490861598341</v>
      </c>
    </row>
    <row r="121" spans="12:23">
      <c r="L121" s="1">
        <v>29</v>
      </c>
      <c r="N121" s="3">
        <f t="shared" si="18"/>
        <v>12.869174120612032</v>
      </c>
      <c r="O121" s="3">
        <f t="shared" si="19"/>
        <v>2.8509629686906766</v>
      </c>
      <c r="P121" s="5">
        <f t="shared" si="10"/>
        <v>-5.7153432454289685</v>
      </c>
      <c r="Q121" s="5">
        <f t="shared" si="11"/>
        <v>-0.4375692007564394</v>
      </c>
      <c r="R121" s="5">
        <f t="shared" si="12"/>
        <v>-3.6248335547910528</v>
      </c>
      <c r="S121" s="5">
        <f t="shared" si="13"/>
        <v>-0.46040413975857375</v>
      </c>
      <c r="T121" s="5">
        <f t="shared" si="14"/>
        <v>-3.9559456527700041</v>
      </c>
      <c r="U121" s="5">
        <f t="shared" si="15"/>
        <v>-0.437861844857241</v>
      </c>
      <c r="V121" s="5">
        <f t="shared" si="16"/>
        <v>-2.4949278198738956</v>
      </c>
      <c r="W121" s="5">
        <f t="shared" si="17"/>
        <v>-0.44196136871285563</v>
      </c>
    </row>
    <row r="122" spans="12:23">
      <c r="L122" s="1">
        <v>29.25</v>
      </c>
      <c r="N122" s="3">
        <f t="shared" si="18"/>
        <v>8.9738692072078692</v>
      </c>
      <c r="O122" s="3">
        <f t="shared" si="19"/>
        <v>2.4049525455738556</v>
      </c>
      <c r="P122" s="5">
        <f t="shared" si="10"/>
        <v>-2.4844803430656075</v>
      </c>
      <c r="Q122" s="5">
        <f t="shared" si="11"/>
        <v>-0.43937516444205338</v>
      </c>
      <c r="R122" s="5">
        <f t="shared" si="12"/>
        <v>-1.5036036181913861</v>
      </c>
      <c r="S122" s="5">
        <f t="shared" si="13"/>
        <v>-0.41959880552844114</v>
      </c>
      <c r="T122" s="5">
        <f t="shared" si="14"/>
        <v>-1.6294692846893586</v>
      </c>
      <c r="U122" s="5">
        <f t="shared" si="15"/>
        <v>-0.41342305753221942</v>
      </c>
      <c r="V122" s="5">
        <f t="shared" si="16"/>
        <v>-0.89472093005080211</v>
      </c>
      <c r="W122" s="5">
        <f t="shared" si="17"/>
        <v>-0.38818295437791167</v>
      </c>
    </row>
    <row r="123" spans="12:23">
      <c r="L123" s="1">
        <v>29.5</v>
      </c>
      <c r="N123" s="3">
        <f t="shared" si="18"/>
        <v>7.3663113607282193</v>
      </c>
      <c r="O123" s="3">
        <f t="shared" si="19"/>
        <v>1.9893522380836413</v>
      </c>
      <c r="P123" s="5">
        <f t="shared" si="10"/>
        <v>-0.89137589650197668</v>
      </c>
      <c r="Q123" s="5">
        <f t="shared" si="11"/>
        <v>-0.38743164958176801</v>
      </c>
      <c r="R123" s="5">
        <f t="shared" si="12"/>
        <v>-0.33470664300066755</v>
      </c>
      <c r="S123" s="5">
        <f t="shared" si="13"/>
        <v>-0.35570717780721062</v>
      </c>
      <c r="T123" s="5">
        <f t="shared" si="14"/>
        <v>-0.39098976181947442</v>
      </c>
      <c r="U123" s="5">
        <f t="shared" si="15"/>
        <v>-0.3550678915682709</v>
      </c>
      <c r="V123" s="5">
        <f t="shared" si="16"/>
        <v>8.4703911440293211E-2</v>
      </c>
      <c r="W123" s="5">
        <f t="shared" si="17"/>
        <v>-0.32307364487128915</v>
      </c>
    </row>
    <row r="124" spans="12:23">
      <c r="L124" s="1">
        <v>29.75</v>
      </c>
      <c r="N124" s="3">
        <f t="shared" si="18"/>
        <v>6.9899672282778917</v>
      </c>
      <c r="O124" s="3">
        <f t="shared" si="19"/>
        <v>1.6340096658829713</v>
      </c>
      <c r="P124" s="5">
        <f t="shared" si="10"/>
        <v>8.5601761969453349E-2</v>
      </c>
      <c r="Q124" s="5">
        <f t="shared" si="11"/>
        <v>-0.32283986135665826</v>
      </c>
      <c r="R124" s="5">
        <f t="shared" si="12"/>
        <v>0.51183677037362685</v>
      </c>
      <c r="S124" s="5">
        <f t="shared" si="13"/>
        <v>-0.29047456784285036</v>
      </c>
      <c r="T124" s="5">
        <f t="shared" si="14"/>
        <v>0.48337561434841003</v>
      </c>
      <c r="U124" s="5">
        <f t="shared" si="15"/>
        <v>-0.29128703760904595</v>
      </c>
      <c r="V124" s="5">
        <f t="shared" si="16"/>
        <v>0.9078543227751954</v>
      </c>
      <c r="W124" s="5">
        <f t="shared" si="17"/>
        <v>-0.26042095799115644</v>
      </c>
    </row>
    <row r="125" spans="12:23">
      <c r="L125" s="1">
        <v>30</v>
      </c>
      <c r="N125" s="3">
        <f t="shared" si="18"/>
        <v>7.4872807039760119</v>
      </c>
      <c r="O125" s="3">
        <f t="shared" si="19"/>
        <v>1.3428789941743702</v>
      </c>
      <c r="P125" s="5">
        <f t="shared" si="10"/>
        <v>0.90910844716382844</v>
      </c>
      <c r="Q125" s="5">
        <f t="shared" si="11"/>
        <v>-0.260310908687169</v>
      </c>
      <c r="R125" s="5">
        <f t="shared" si="12"/>
        <v>1.351928017436272</v>
      </c>
      <c r="S125" s="5">
        <f t="shared" si="13"/>
        <v>-0.23094650871194777</v>
      </c>
      <c r="T125" s="5">
        <f t="shared" si="14"/>
        <v>1.3446729144702281</v>
      </c>
      <c r="U125" s="5">
        <f t="shared" si="15"/>
        <v>-0.23170433433532681</v>
      </c>
      <c r="V125" s="5">
        <f t="shared" si="16"/>
        <v>1.8397798648946968</v>
      </c>
      <c r="W125" s="5">
        <f t="shared" si="17"/>
        <v>-0.20418984202707674</v>
      </c>
    </row>
    <row r="126" spans="12:23">
      <c r="L126" s="1">
        <v>30.25</v>
      </c>
      <c r="N126" s="3">
        <f t="shared" si="18"/>
        <v>8.8442957332879324</v>
      </c>
      <c r="O126" s="3">
        <f t="shared" si="19"/>
        <v>1.1112452547062377</v>
      </c>
      <c r="P126" s="5">
        <f t="shared" si="10"/>
        <v>1.8421167089918935</v>
      </c>
      <c r="Q126" s="5">
        <f t="shared" si="11"/>
        <v>-0.20409995119029811</v>
      </c>
      <c r="R126" s="5">
        <f t="shared" si="12"/>
        <v>2.4076653382750512</v>
      </c>
      <c r="S126" s="5">
        <f t="shared" si="13"/>
        <v>-0.17838520044597467</v>
      </c>
      <c r="T126" s="5">
        <f t="shared" si="14"/>
        <v>2.428936636658106</v>
      </c>
      <c r="U126" s="5">
        <f t="shared" si="15"/>
        <v>-0.17849029132365651</v>
      </c>
      <c r="V126" s="5">
        <f t="shared" si="16"/>
        <v>3.1025839388041438</v>
      </c>
      <c r="W126" s="5">
        <f t="shared" si="17"/>
        <v>-0.1543250149974027</v>
      </c>
    </row>
    <row r="127" spans="12:23">
      <c r="L127" s="1">
        <v>30.5</v>
      </c>
      <c r="N127" s="3">
        <f t="shared" si="18"/>
        <v>11.280613166231657</v>
      </c>
      <c r="O127" s="3">
        <f t="shared" si="19"/>
        <v>0.93254926308507713</v>
      </c>
      <c r="P127" s="5">
        <f t="shared" si="10"/>
        <v>3.1054854181508547</v>
      </c>
      <c r="Q127" s="5">
        <f t="shared" si="11"/>
        <v>-0.15423935955639068</v>
      </c>
      <c r="R127" s="5">
        <f t="shared" si="12"/>
        <v>3.9040853212508555</v>
      </c>
      <c r="S127" s="5">
        <f t="shared" si="13"/>
        <v>-0.131522153810399</v>
      </c>
      <c r="T127" s="5">
        <f t="shared" si="14"/>
        <v>3.9691937383466618</v>
      </c>
      <c r="U127" s="5">
        <f t="shared" si="15"/>
        <v>-0.13067272347618911</v>
      </c>
      <c r="V127" s="5">
        <f t="shared" si="16"/>
        <v>4.9454559189813283</v>
      </c>
      <c r="W127" s="5">
        <f t="shared" si="17"/>
        <v>-0.10875566697461959</v>
      </c>
    </row>
    <row r="128" spans="12:23">
      <c r="L128" s="1">
        <v>30.75</v>
      </c>
      <c r="N128" s="3">
        <f t="shared" si="18"/>
        <v>15.246863075619526</v>
      </c>
      <c r="O128" s="3">
        <f t="shared" si="19"/>
        <v>0.80131846623437941</v>
      </c>
      <c r="P128" s="5">
        <f t="shared" si="10"/>
        <v>4.9476920717718169</v>
      </c>
      <c r="Q128" s="5">
        <f t="shared" si="11"/>
        <v>-0.10869766954878712</v>
      </c>
      <c r="R128" s="5">
        <f t="shared" si="12"/>
        <v>6.1116313618543368</v>
      </c>
      <c r="S128" s="5">
        <f t="shared" si="13"/>
        <v>-8.7466171208265261E-2</v>
      </c>
      <c r="T128" s="5">
        <f t="shared" si="14"/>
        <v>6.2394835282173498</v>
      </c>
      <c r="U128" s="5">
        <f t="shared" si="15"/>
        <v>-8.5402531265075007E-2</v>
      </c>
      <c r="V128" s="5">
        <f t="shared" si="16"/>
        <v>7.6605599081628926</v>
      </c>
      <c r="W128" s="5">
        <f t="shared" si="17"/>
        <v>-6.3610849357622998E-2</v>
      </c>
    </row>
    <row r="129" spans="12:23">
      <c r="L129" s="1">
        <v>31</v>
      </c>
      <c r="N129" s="3">
        <f t="shared" si="18"/>
        <v>21.465276702299207</v>
      </c>
      <c r="O129" s="3">
        <f t="shared" si="19"/>
        <v>0.71497747892553098</v>
      </c>
      <c r="P129" s="5">
        <f t="shared" si="10"/>
        <v>7.6606019060436958</v>
      </c>
      <c r="Q129" s="5">
        <f t="shared" si="11"/>
        <v>-6.3640449073516583E-2</v>
      </c>
      <c r="R129" s="5">
        <f t="shared" si="12"/>
        <v>9.3294145173804885</v>
      </c>
      <c r="S129" s="5">
        <f t="shared" si="13"/>
        <v>-4.1182883253289781E-2</v>
      </c>
      <c r="T129" s="5">
        <f t="shared" si="14"/>
        <v>9.5271289691103132</v>
      </c>
      <c r="U129" s="5">
        <f t="shared" si="15"/>
        <v>-3.7514289194559652E-2</v>
      </c>
      <c r="V129" s="5">
        <f t="shared" si="16"/>
        <v>11.49667329328495</v>
      </c>
      <c r="W129" s="5">
        <f t="shared" si="17"/>
        <v>-1.189419240582279E-2</v>
      </c>
    </row>
    <row r="130" spans="12:23">
      <c r="L130" s="1">
        <v>31.25</v>
      </c>
      <c r="N130" s="3">
        <f t="shared" si="18"/>
        <v>30.943670397684247</v>
      </c>
      <c r="O130" s="3">
        <f t="shared" si="19"/>
        <v>0.676155981196358</v>
      </c>
      <c r="P130" s="5">
        <f t="shared" si="10"/>
        <v>11.493763566216572</v>
      </c>
      <c r="Q130" s="5">
        <f t="shared" si="11"/>
        <v>-1.2118386652367835E-2</v>
      </c>
      <c r="R130" s="5">
        <f t="shared" si="12"/>
        <v>13.7117621774208</v>
      </c>
      <c r="S130" s="5">
        <f t="shared" si="13"/>
        <v>1.6872461743947131E-2</v>
      </c>
      <c r="T130" s="5">
        <f t="shared" si="14"/>
        <v>13.920740216273517</v>
      </c>
      <c r="U130" s="5">
        <f t="shared" si="15"/>
        <v>2.2931536237379868E-2</v>
      </c>
      <c r="V130" s="5">
        <f t="shared" si="16"/>
        <v>16.278700594758767</v>
      </c>
      <c r="W130" s="5">
        <f t="shared" si="17"/>
        <v>6.0459241420862342E-2</v>
      </c>
    </row>
    <row r="131" spans="12:23">
      <c r="L131" s="1">
        <v>31.5</v>
      </c>
      <c r="N131" s="3">
        <f t="shared" si="18"/>
        <v>44.783248555744905</v>
      </c>
      <c r="O131" s="3">
        <f t="shared" si="19"/>
        <v>0.69748078965154947</v>
      </c>
      <c r="P131" s="5">
        <f t="shared" si="10"/>
        <v>16.276234510157103</v>
      </c>
      <c r="Q131" s="5">
        <f t="shared" si="11"/>
        <v>5.9895719330781888E-2</v>
      </c>
      <c r="R131" s="5">
        <f t="shared" si="12"/>
        <v>18.639659512349027</v>
      </c>
      <c r="S131" s="5">
        <f t="shared" si="13"/>
        <v>0.10686672005907749</v>
      </c>
      <c r="T131" s="5">
        <f t="shared" si="14"/>
        <v>18.579386302803027</v>
      </c>
      <c r="U131" s="5">
        <f t="shared" si="15"/>
        <v>0.11697221542266018</v>
      </c>
      <c r="V131" s="5">
        <f t="shared" si="16"/>
        <v>20.249438647855875</v>
      </c>
      <c r="W131" s="5">
        <f t="shared" si="17"/>
        <v>0.18343091150617929</v>
      </c>
    </row>
    <row r="132" spans="12:23">
      <c r="L132" s="1">
        <v>31.75</v>
      </c>
      <c r="N132" s="3">
        <f t="shared" si="18"/>
        <v>63.277209353797751</v>
      </c>
      <c r="O132" s="3">
        <f t="shared" si="19"/>
        <v>0.81264820661828885</v>
      </c>
      <c r="P132" s="5">
        <f t="shared" si="10"/>
        <v>20.264964333183439</v>
      </c>
      <c r="Q132" s="5">
        <f t="shared" si="11"/>
        <v>0.18250377860423098</v>
      </c>
      <c r="R132" s="5">
        <f t="shared" si="12"/>
        <v>20.997921997705667</v>
      </c>
      <c r="S132" s="5">
        <f t="shared" si="13"/>
        <v>0.27168768007065391</v>
      </c>
      <c r="T132" s="5">
        <f t="shared" si="14"/>
        <v>19.869064915887357</v>
      </c>
      <c r="U132" s="5">
        <f t="shared" si="15"/>
        <v>0.28769781942698119</v>
      </c>
      <c r="V132" s="5">
        <f t="shared" si="16"/>
        <v>17.657794241133914</v>
      </c>
      <c r="W132" s="5">
        <f t="shared" si="17"/>
        <v>0.41108603703706814</v>
      </c>
    </row>
    <row r="133" spans="12:23">
      <c r="L133" s="1">
        <v>32</v>
      </c>
      <c r="N133" s="3">
        <f t="shared" si="18"/>
        <v>83.219998087381654</v>
      </c>
      <c r="O133" s="3">
        <f t="shared" si="19"/>
        <v>1.0980416757243838</v>
      </c>
      <c r="P133" s="5">
        <f t="shared" si="10"/>
        <v>17.745363996995323</v>
      </c>
      <c r="Q133" s="5">
        <f t="shared" si="11"/>
        <v>0.41083227722126825</v>
      </c>
      <c r="R133" s="5">
        <f t="shared" si="12"/>
        <v>12.543328740801719</v>
      </c>
      <c r="S133" s="5">
        <f t="shared" si="13"/>
        <v>0.57442747267370275</v>
      </c>
      <c r="T133" s="5">
        <f t="shared" si="14"/>
        <v>9.443985378363891</v>
      </c>
      <c r="U133" s="5">
        <f t="shared" si="15"/>
        <v>0.58345222013969478</v>
      </c>
      <c r="V133" s="5">
        <f t="shared" si="16"/>
        <v>-0.51523129544692381</v>
      </c>
      <c r="W133" s="5">
        <f t="shared" si="17"/>
        <v>0.74823094526473821</v>
      </c>
    </row>
    <row r="134" spans="12:23">
      <c r="L134" s="1">
        <v>32.25</v>
      </c>
      <c r="N134" s="3">
        <f t="shared" si="18"/>
        <v>93.420791577361598</v>
      </c>
      <c r="O134" s="3">
        <f t="shared" si="19"/>
        <v>1.6771787770765174</v>
      </c>
      <c r="P134" s="5">
        <f t="shared" ref="P134:P197" si="20">0.25*(2.5*N134-1.5*O134*N134)</f>
        <v>-0.36826862836383611</v>
      </c>
      <c r="Q134" s="5">
        <f t="shared" ref="Q134:Q197" si="21">0.25*(-O134+0.03*O134*N134)</f>
        <v>0.7558305730151671</v>
      </c>
      <c r="R134" s="5">
        <f t="shared" ref="R134:R197" si="22">0.25*(2.5*(N134+0.5*P134)-1.5*(O134+0.5*Q134)*(N134+0.5*P134))</f>
        <v>-13.580877029257465</v>
      </c>
      <c r="S134" s="5">
        <f t="shared" ref="S134:S197" si="23">0.25*(-(O134+0.5*Q134)+0.03*(O134+0.5*Q134)*(N134+0.5*P134))</f>
        <v>0.92330224047887</v>
      </c>
      <c r="T134" s="5">
        <f t="shared" ref="T134:T197" si="24">0.25*(2.5*(N134+0.5*R134)-1.5*(O134+0.5*S134)*(N134+0.5*R134))</f>
        <v>-15.338875265395572</v>
      </c>
      <c r="U134" s="5">
        <f t="shared" ref="U134:U197" si="25">0.25*(-(O134+0.5*S134)+0.03*(O134+0.5*S134)*(N134+0.5*R134))</f>
        <v>0.85494944426308428</v>
      </c>
      <c r="V134" s="5">
        <f t="shared" ref="V134:V197" si="26">0.25*(2.5*(N134+T134)-1.5*(O134+U134)*(N134+T134))</f>
        <v>-25.341336256198545</v>
      </c>
      <c r="W134" s="5">
        <f t="shared" ref="W134:W197" si="27">0.25*(-(O134+U134)+0.03*(O134+U134)*(N134+T134))</f>
        <v>0.8498186236886458</v>
      </c>
    </row>
    <row r="135" spans="12:23">
      <c r="L135" s="1">
        <v>32.5</v>
      </c>
      <c r="N135" s="3">
        <f t="shared" ref="N135:N198" si="28">N134+1/6*(P134+2*R134+2*T134+V134)</f>
        <v>79.49593999838352</v>
      </c>
      <c r="O135" s="3">
        <f t="shared" ref="O135:O198" si="29">O134+1/6*(Q134+2*S134+2*U134+W134)</f>
        <v>2.537537538107804</v>
      </c>
      <c r="P135" s="5">
        <f t="shared" si="20"/>
        <v>-25.961511953409236</v>
      </c>
      <c r="Q135" s="5">
        <f t="shared" si="21"/>
        <v>0.87854510452102774</v>
      </c>
      <c r="R135" s="5">
        <f t="shared" si="22"/>
        <v>-32.679161595865402</v>
      </c>
      <c r="S135" s="5">
        <f t="shared" si="23"/>
        <v>0.74082050959621504</v>
      </c>
      <c r="T135" s="5">
        <f t="shared" si="24"/>
        <v>-29.39804875406471</v>
      </c>
      <c r="U135" s="5">
        <f t="shared" si="25"/>
        <v>0.65042851686045156</v>
      </c>
      <c r="V135" s="5">
        <f t="shared" si="26"/>
        <v>-28.580209239443153</v>
      </c>
      <c r="W135" s="5">
        <f t="shared" si="27"/>
        <v>0.40083631160078415</v>
      </c>
    </row>
    <row r="136" spans="12:23">
      <c r="L136" s="1">
        <v>32.75</v>
      </c>
      <c r="N136" s="3">
        <f t="shared" si="28"/>
        <v>49.713249682931419</v>
      </c>
      <c r="O136" s="3">
        <f t="shared" si="29"/>
        <v>3.2145174496136617</v>
      </c>
      <c r="P136" s="5">
        <f t="shared" si="20"/>
        <v>-28.855759666711812</v>
      </c>
      <c r="Q136" s="5">
        <f t="shared" si="21"/>
        <v>0.39490145196746362</v>
      </c>
      <c r="R136" s="5">
        <f t="shared" si="22"/>
        <v>-23.093853465616089</v>
      </c>
      <c r="S136" s="5">
        <f t="shared" si="23"/>
        <v>4.9952148532667384E-2</v>
      </c>
      <c r="T136" s="5">
        <f t="shared" si="24"/>
        <v>-22.510881666386812</v>
      </c>
      <c r="U136" s="5">
        <f t="shared" si="25"/>
        <v>0.11742328923427936</v>
      </c>
      <c r="V136" s="5">
        <f t="shared" si="26"/>
        <v>-16.987274309956838</v>
      </c>
      <c r="W136" s="5">
        <f t="shared" si="27"/>
        <v>-0.15321009830604104</v>
      </c>
    </row>
    <row r="137" spans="12:23">
      <c r="L137" s="1">
        <v>33</v>
      </c>
      <c r="N137" s="3">
        <f t="shared" si="28"/>
        <v>26.871165642819015</v>
      </c>
      <c r="O137" s="3">
        <f t="shared" si="29"/>
        <v>3.3105911544795479</v>
      </c>
      <c r="P137" s="5">
        <f t="shared" si="20"/>
        <v>-16.565312706114874</v>
      </c>
      <c r="Q137" s="5">
        <f t="shared" si="21"/>
        <v>-0.16045196396235173</v>
      </c>
      <c r="R137" s="5">
        <f t="shared" si="22"/>
        <v>-10.900059075764609</v>
      </c>
      <c r="S137" s="5">
        <f t="shared" si="23"/>
        <v>-0.3572337454872811</v>
      </c>
      <c r="T137" s="5">
        <f t="shared" si="24"/>
        <v>-11.770707696749408</v>
      </c>
      <c r="U137" s="5">
        <f t="shared" si="25"/>
        <v>-0.27981521518727981</v>
      </c>
      <c r="V137" s="5">
        <f t="shared" si="26"/>
        <v>-7.7245030144224334</v>
      </c>
      <c r="W137" s="5">
        <f t="shared" si="27"/>
        <v>-0.41444820020874829</v>
      </c>
    </row>
    <row r="138" spans="12:23">
      <c r="L138" s="1">
        <v>33.25</v>
      </c>
      <c r="N138" s="3">
        <f t="shared" si="28"/>
        <v>15.265940765224791</v>
      </c>
      <c r="O138" s="3">
        <f t="shared" si="29"/>
        <v>3.0024248068928441</v>
      </c>
      <c r="P138" s="5">
        <f t="shared" si="20"/>
        <v>-7.6468517420098685</v>
      </c>
      <c r="Q138" s="5">
        <f t="shared" si="21"/>
        <v>-0.40684490731770373</v>
      </c>
      <c r="R138" s="5">
        <f t="shared" si="22"/>
        <v>-4.8587879845512338</v>
      </c>
      <c r="S138" s="5">
        <f t="shared" si="23"/>
        <v>-0.45954339243972514</v>
      </c>
      <c r="T138" s="5">
        <f t="shared" si="24"/>
        <v>-5.3238925195255451</v>
      </c>
      <c r="U138" s="5">
        <f t="shared" si="25"/>
        <v>-0.42622859261586976</v>
      </c>
      <c r="V138" s="5">
        <f t="shared" si="26"/>
        <v>-3.3909699912115077</v>
      </c>
      <c r="W138" s="5">
        <f t="shared" si="27"/>
        <v>-0.45195405067377281</v>
      </c>
    </row>
    <row r="139" spans="12:23">
      <c r="L139" s="1">
        <v>33.5</v>
      </c>
      <c r="N139" s="3">
        <f t="shared" si="28"/>
        <v>10.032076974995636</v>
      </c>
      <c r="O139" s="3">
        <f t="shared" si="29"/>
        <v>2.5640343188757329</v>
      </c>
      <c r="P139" s="5">
        <f t="shared" si="20"/>
        <v>-3.3759230106871758</v>
      </c>
      <c r="Q139" s="5">
        <f t="shared" si="21"/>
        <v>-0.44808915731774424</v>
      </c>
      <c r="R139" s="5">
        <f t="shared" si="22"/>
        <v>-2.1068570527814385</v>
      </c>
      <c r="S139" s="5">
        <f t="shared" si="23"/>
        <v>-0.43855885062793576</v>
      </c>
      <c r="T139" s="5">
        <f t="shared" si="24"/>
        <v>-2.2831184274108507</v>
      </c>
      <c r="U139" s="5">
        <f t="shared" si="25"/>
        <v>-0.42829324923466283</v>
      </c>
      <c r="V139" s="5">
        <f t="shared" si="26"/>
        <v>-1.3630642891431499</v>
      </c>
      <c r="W139" s="5">
        <f t="shared" si="27"/>
        <v>-0.40981199978259475</v>
      </c>
    </row>
    <row r="140" spans="12:23">
      <c r="L140" s="1">
        <v>33.75</v>
      </c>
      <c r="N140" s="3">
        <f t="shared" si="28"/>
        <v>7.7789205982931522</v>
      </c>
      <c r="O140" s="3">
        <f t="shared" si="29"/>
        <v>2.1321000927381433</v>
      </c>
      <c r="P140" s="5">
        <f t="shared" si="20"/>
        <v>-1.3577136244505859</v>
      </c>
      <c r="Q140" s="5">
        <f t="shared" si="21"/>
        <v>-0.4086342432168597</v>
      </c>
      <c r="R140" s="5">
        <f t="shared" si="22"/>
        <v>-0.69522840647623063</v>
      </c>
      <c r="S140" s="5">
        <f t="shared" si="23"/>
        <v>-0.37929037732705551</v>
      </c>
      <c r="T140" s="5">
        <f t="shared" si="24"/>
        <v>-0.76855008462399255</v>
      </c>
      <c r="U140" s="5">
        <f t="shared" si="25"/>
        <v>-0.37735139438798609</v>
      </c>
      <c r="V140" s="5">
        <f t="shared" si="26"/>
        <v>-0.23155787913675496</v>
      </c>
      <c r="W140" s="5">
        <f t="shared" si="27"/>
        <v>-0.34642638558393968</v>
      </c>
    </row>
    <row r="141" spans="12:23">
      <c r="L141" s="1">
        <v>34</v>
      </c>
      <c r="N141" s="3">
        <f t="shared" si="28"/>
        <v>7.0261158506618546</v>
      </c>
      <c r="O141" s="3">
        <f t="shared" si="29"/>
        <v>1.7540427306996629</v>
      </c>
      <c r="P141" s="5">
        <f t="shared" si="20"/>
        <v>-0.23021788067650562</v>
      </c>
      <c r="Q141" s="5">
        <f t="shared" si="21"/>
        <v>-0.34607987692811243</v>
      </c>
      <c r="R141" s="5">
        <f t="shared" si="22"/>
        <v>0.22200886055930535</v>
      </c>
      <c r="S141" s="5">
        <f t="shared" si="23"/>
        <v>-0.31330328889104275</v>
      </c>
      <c r="T141" s="5">
        <f t="shared" si="24"/>
        <v>0.18541055622608571</v>
      </c>
      <c r="U141" s="5">
        <f t="shared" si="25"/>
        <v>-0.31384197917628825</v>
      </c>
      <c r="V141" s="5">
        <f t="shared" si="26"/>
        <v>0.61243684774345963</v>
      </c>
      <c r="W141" s="5">
        <f t="shared" si="27"/>
        <v>-0.28215484474961361</v>
      </c>
    </row>
    <row r="142" spans="12:23">
      <c r="L142" s="1">
        <v>34.25</v>
      </c>
      <c r="N142" s="3">
        <f t="shared" si="28"/>
        <v>7.2256254841014771</v>
      </c>
      <c r="O142" s="3">
        <f t="shared" si="29"/>
        <v>1.4402885210642649</v>
      </c>
      <c r="P142" s="5">
        <f t="shared" si="20"/>
        <v>0.61339638671563002</v>
      </c>
      <c r="Q142" s="5">
        <f t="shared" si="21"/>
        <v>-0.28201973944911035</v>
      </c>
      <c r="R142" s="5">
        <f t="shared" si="22"/>
        <v>1.0377320424982552</v>
      </c>
      <c r="S142" s="5">
        <f t="shared" si="23"/>
        <v>-0.25142025771665139</v>
      </c>
      <c r="T142" s="5">
        <f t="shared" si="24"/>
        <v>1.0225292440104963</v>
      </c>
      <c r="U142" s="5">
        <f t="shared" si="25"/>
        <v>-0.25228903911481215</v>
      </c>
      <c r="V142" s="5">
        <f t="shared" si="26"/>
        <v>1.4805453760564999</v>
      </c>
      <c r="W142" s="5">
        <f t="shared" si="27"/>
        <v>-0.22350884390709355</v>
      </c>
    </row>
    <row r="143" spans="12:23">
      <c r="L143" s="1">
        <v>34.5</v>
      </c>
      <c r="N143" s="3">
        <f t="shared" si="28"/>
        <v>8.2613695400664149</v>
      </c>
      <c r="O143" s="3">
        <f t="shared" si="29"/>
        <v>1.1881306582277431</v>
      </c>
      <c r="P143" s="5">
        <f t="shared" si="20"/>
        <v>1.4825110514783577</v>
      </c>
      <c r="Q143" s="5">
        <f t="shared" si="21"/>
        <v>-0.22341576633567276</v>
      </c>
      <c r="R143" s="5">
        <f t="shared" si="22"/>
        <v>1.9926541700691218</v>
      </c>
      <c r="S143" s="5">
        <f t="shared" si="23"/>
        <v>-0.19642596384378919</v>
      </c>
      <c r="T143" s="5">
        <f t="shared" si="24"/>
        <v>2.0022626930976535</v>
      </c>
      <c r="U143" s="5">
        <f t="shared" si="25"/>
        <v>-0.19680346512465297</v>
      </c>
      <c r="V143" s="5">
        <f t="shared" si="26"/>
        <v>2.599288495948191</v>
      </c>
      <c r="W143" s="5">
        <f t="shared" si="27"/>
        <v>-0.17152216528018552</v>
      </c>
    </row>
    <row r="144" spans="12:23">
      <c r="L144" s="1">
        <v>34.75</v>
      </c>
      <c r="N144" s="3">
        <f t="shared" si="28"/>
        <v>10.273308419026431</v>
      </c>
      <c r="O144" s="3">
        <f t="shared" si="29"/>
        <v>0.99123119330228604</v>
      </c>
      <c r="P144" s="5">
        <f t="shared" si="20"/>
        <v>2.6021088506337735</v>
      </c>
      <c r="Q144" s="5">
        <f t="shared" si="21"/>
        <v>-0.17143362010041657</v>
      </c>
      <c r="R144" s="5">
        <f t="shared" si="22"/>
        <v>3.3036947655153348</v>
      </c>
      <c r="S144" s="5">
        <f t="shared" si="23"/>
        <v>-0.14777295556903466</v>
      </c>
      <c r="T144" s="5">
        <f t="shared" si="24"/>
        <v>3.3509178799302974</v>
      </c>
      <c r="U144" s="5">
        <f t="shared" si="25"/>
        <v>-0.14729008895574691</v>
      </c>
      <c r="V144" s="5">
        <f t="shared" si="26"/>
        <v>4.2033747161196917</v>
      </c>
      <c r="W144" s="5">
        <f t="shared" si="27"/>
        <v>-0.12474994167206951</v>
      </c>
    </row>
    <row r="145" spans="12:23">
      <c r="L145" s="1">
        <v>35</v>
      </c>
      <c r="N145" s="3">
        <f t="shared" si="28"/>
        <v>13.625759895300552</v>
      </c>
      <c r="O145" s="3">
        <f t="shared" si="29"/>
        <v>0.84351291816527785</v>
      </c>
      <c r="P145" s="5">
        <f t="shared" si="20"/>
        <v>4.2060357502487022</v>
      </c>
      <c r="Q145" s="5">
        <f t="shared" si="21"/>
        <v>-0.12467694585503662</v>
      </c>
      <c r="R145" s="5">
        <f t="shared" si="22"/>
        <v>5.2228913881106855</v>
      </c>
      <c r="S145" s="5">
        <f t="shared" si="23"/>
        <v>-0.1031417169413423</v>
      </c>
      <c r="T145" s="5">
        <f t="shared" si="24"/>
        <v>5.3261562290527014</v>
      </c>
      <c r="U145" s="5">
        <f t="shared" si="25"/>
        <v>-0.10154356963775703</v>
      </c>
      <c r="V145" s="5">
        <f t="shared" si="26"/>
        <v>6.5717947551703091</v>
      </c>
      <c r="W145" s="5">
        <f t="shared" si="27"/>
        <v>-8.0029280680870701E-2</v>
      </c>
    </row>
    <row r="146" spans="12:23">
      <c r="L146" s="1">
        <v>35.25</v>
      </c>
      <c r="N146" s="3">
        <f t="shared" si="28"/>
        <v>18.938414185258182</v>
      </c>
      <c r="O146" s="3">
        <f t="shared" si="29"/>
        <v>0.74116678488292687</v>
      </c>
      <c r="P146" s="5">
        <f t="shared" si="20"/>
        <v>6.572812533610481</v>
      </c>
      <c r="Q146" s="5">
        <f t="shared" si="21"/>
        <v>-8.0017769577214057E-2</v>
      </c>
      <c r="R146" s="5">
        <f t="shared" si="22"/>
        <v>8.0468471182363572</v>
      </c>
      <c r="S146" s="5">
        <f t="shared" si="23"/>
        <v>-5.8416161737514363E-2</v>
      </c>
      <c r="T146" s="5">
        <f t="shared" si="24"/>
        <v>8.220693499384037</v>
      </c>
      <c r="U146" s="5">
        <f t="shared" si="25"/>
        <v>-5.5380574186518636E-2</v>
      </c>
      <c r="V146" s="5">
        <f t="shared" si="26"/>
        <v>9.9899392235464539</v>
      </c>
      <c r="W146" s="5">
        <f t="shared" si="27"/>
        <v>-3.1756491087003402E-2</v>
      </c>
    </row>
    <row r="147" spans="12:23">
      <c r="L147" s="1">
        <v>35.5</v>
      </c>
      <c r="N147" s="3">
        <f t="shared" si="28"/>
        <v>27.121386350657801</v>
      </c>
      <c r="O147" s="3">
        <f t="shared" si="29"/>
        <v>0.68460549613087962</v>
      </c>
      <c r="P147" s="5">
        <f t="shared" si="20"/>
        <v>9.9880726597801228</v>
      </c>
      <c r="Q147" s="5">
        <f t="shared" si="21"/>
        <v>-3.1895497845099791E-2</v>
      </c>
      <c r="R147" s="5">
        <f t="shared" si="22"/>
        <v>12.0193043577605</v>
      </c>
      <c r="S147" s="5">
        <f t="shared" si="23"/>
        <v>-6.1077404504442101E-3</v>
      </c>
      <c r="T147" s="5">
        <f t="shared" si="24"/>
        <v>12.239206639305166</v>
      </c>
      <c r="U147" s="5">
        <f t="shared" si="25"/>
        <v>-1.0340576432920356E-3</v>
      </c>
      <c r="V147" s="5">
        <f t="shared" si="26"/>
        <v>14.510704180024316</v>
      </c>
      <c r="W147" s="5">
        <f t="shared" si="27"/>
        <v>3.0900469152153914E-2</v>
      </c>
    </row>
    <row r="148" spans="12:23">
      <c r="L148" s="1">
        <v>35.75</v>
      </c>
      <c r="N148" s="3">
        <f t="shared" si="28"/>
        <v>39.290686156313761</v>
      </c>
      <c r="O148" s="3">
        <f t="shared" si="29"/>
        <v>0.68205905865080985</v>
      </c>
      <c r="P148" s="5">
        <f t="shared" si="20"/>
        <v>14.507215692626188</v>
      </c>
      <c r="Q148" s="5">
        <f t="shared" si="21"/>
        <v>3.0474498438695791E-2</v>
      </c>
      <c r="R148" s="5">
        <f t="shared" si="22"/>
        <v>16.91949711647122</v>
      </c>
      <c r="S148" s="5">
        <f t="shared" si="23"/>
        <v>6.9089655735871808E-2</v>
      </c>
      <c r="T148" s="5">
        <f t="shared" si="24"/>
        <v>17.012216534316217</v>
      </c>
      <c r="U148" s="5">
        <f t="shared" si="25"/>
        <v>7.7485131615856434E-2</v>
      </c>
      <c r="V148" s="5">
        <f t="shared" si="26"/>
        <v>19.152610693962192</v>
      </c>
      <c r="W148" s="5">
        <f t="shared" si="27"/>
        <v>0.13084802218696431</v>
      </c>
    </row>
    <row r="149" spans="12:23">
      <c r="L149" s="1">
        <v>36</v>
      </c>
      <c r="N149" s="3">
        <f t="shared" si="28"/>
        <v>56.211228437674301</v>
      </c>
      <c r="O149" s="3">
        <f t="shared" si="29"/>
        <v>0.75780440787232928</v>
      </c>
      <c r="P149" s="5">
        <f t="shared" si="20"/>
        <v>19.158099017800936</v>
      </c>
      <c r="Q149" s="5">
        <f t="shared" si="21"/>
        <v>0.13002727314682774</v>
      </c>
      <c r="R149" s="5">
        <f t="shared" si="22"/>
        <v>20.81888827528077</v>
      </c>
      <c r="S149" s="5">
        <f t="shared" si="23"/>
        <v>0.20029619771513335</v>
      </c>
      <c r="T149" s="5">
        <f t="shared" si="24"/>
        <v>20.203905471063102</v>
      </c>
      <c r="U149" s="5">
        <f t="shared" si="25"/>
        <v>0.21419217108769747</v>
      </c>
      <c r="V149" s="5">
        <f t="shared" si="26"/>
        <v>19.906240415436468</v>
      </c>
      <c r="W149" s="5">
        <f t="shared" si="27"/>
        <v>0.31406522081048149</v>
      </c>
    </row>
    <row r="150" spans="12:23">
      <c r="L150" s="1">
        <v>36.25</v>
      </c>
      <c r="N150" s="3">
        <f t="shared" si="28"/>
        <v>76.396216258661823</v>
      </c>
      <c r="O150" s="3">
        <f t="shared" si="29"/>
        <v>0.96998261313282441</v>
      </c>
      <c r="P150" s="5">
        <f t="shared" si="20"/>
        <v>19.959009606649701</v>
      </c>
      <c r="Q150" s="5">
        <f t="shared" si="21"/>
        <v>0.3132768578170726</v>
      </c>
      <c r="R150" s="5">
        <f t="shared" si="22"/>
        <v>17.492561337518168</v>
      </c>
      <c r="S150" s="5">
        <f t="shared" si="23"/>
        <v>0.44819002601412983</v>
      </c>
      <c r="T150" s="5">
        <f t="shared" si="24"/>
        <v>15.089029099118974</v>
      </c>
      <c r="U150" s="5">
        <f t="shared" si="25"/>
        <v>0.46398122307540957</v>
      </c>
      <c r="V150" s="5">
        <f t="shared" si="26"/>
        <v>7.9833283274774089</v>
      </c>
      <c r="W150" s="5">
        <f t="shared" si="27"/>
        <v>0.62540804137065309</v>
      </c>
    </row>
    <row r="151" spans="12:23">
      <c r="L151" s="1">
        <v>36.5</v>
      </c>
      <c r="N151" s="3">
        <f t="shared" si="28"/>
        <v>91.913802726562054</v>
      </c>
      <c r="O151" s="3">
        <f t="shared" si="29"/>
        <v>1.4304871793606251</v>
      </c>
      <c r="P151" s="5">
        <f t="shared" si="20"/>
        <v>8.1405580516155283</v>
      </c>
      <c r="Q151" s="5">
        <f t="shared" si="21"/>
        <v>0.62848957820955875</v>
      </c>
      <c r="R151" s="5">
        <f t="shared" si="22"/>
        <v>-2.8098848662025517</v>
      </c>
      <c r="S151" s="5">
        <f t="shared" si="23"/>
        <v>0.81981572711232253</v>
      </c>
      <c r="T151" s="5">
        <f t="shared" si="24"/>
        <v>-5.8964840006369457</v>
      </c>
      <c r="U151" s="5">
        <f t="shared" si="25"/>
        <v>0.78919167295180204</v>
      </c>
      <c r="V151" s="5">
        <f t="shared" si="26"/>
        <v>-17.838234537004439</v>
      </c>
      <c r="W151" s="5">
        <f t="shared" si="27"/>
        <v>0.87706146173604593</v>
      </c>
    </row>
    <row r="152" spans="12:23">
      <c r="L152" s="1">
        <v>36.75</v>
      </c>
      <c r="N152" s="3">
        <f t="shared" si="28"/>
        <v>87.395400356717403</v>
      </c>
      <c r="O152" s="3">
        <f t="shared" si="29"/>
        <v>2.2177481527062675</v>
      </c>
      <c r="P152" s="5">
        <f t="shared" si="20"/>
        <v>-18.060745163102133</v>
      </c>
      <c r="Q152" s="5">
        <f t="shared" si="21"/>
        <v>0.8992203695444434</v>
      </c>
      <c r="R152" s="5">
        <f t="shared" si="22"/>
        <v>-29.407211466579781</v>
      </c>
      <c r="S152" s="5">
        <f t="shared" si="23"/>
        <v>0.9008674921515526</v>
      </c>
      <c r="T152" s="5">
        <f t="shared" si="24"/>
        <v>-27.300727336936987</v>
      </c>
      <c r="U152" s="5">
        <f t="shared" si="25"/>
        <v>0.78761650483607293</v>
      </c>
      <c r="V152" s="5">
        <f t="shared" si="26"/>
        <v>-30.168231762716466</v>
      </c>
      <c r="W152" s="5">
        <f t="shared" si="27"/>
        <v>0.6032068836159995</v>
      </c>
    </row>
    <row r="153" spans="12:23">
      <c r="L153" s="1">
        <v>37</v>
      </c>
      <c r="N153" s="3">
        <f t="shared" si="28"/>
        <v>60.454591267908718</v>
      </c>
      <c r="O153" s="3">
        <f t="shared" si="29"/>
        <v>3.0309806938955495</v>
      </c>
      <c r="P153" s="5">
        <f t="shared" si="20"/>
        <v>-30.929642578948716</v>
      </c>
      <c r="Q153" s="5">
        <f t="shared" si="21"/>
        <v>0.61653006895394591</v>
      </c>
      <c r="R153" s="5">
        <f t="shared" si="22"/>
        <v>-28.218355221334509</v>
      </c>
      <c r="S153" s="5">
        <f t="shared" si="23"/>
        <v>0.29192779706398886</v>
      </c>
      <c r="T153" s="5">
        <f t="shared" si="24"/>
        <v>-26.247920702545677</v>
      </c>
      <c r="U153" s="5">
        <f t="shared" si="25"/>
        <v>0.31003993665954588</v>
      </c>
      <c r="V153" s="5">
        <f t="shared" si="26"/>
        <v>-21.477777919702966</v>
      </c>
      <c r="W153" s="5">
        <f t="shared" si="27"/>
        <v>2.1883782822323394E-2</v>
      </c>
    </row>
    <row r="154" spans="12:23">
      <c r="L154" s="1">
        <v>37.25</v>
      </c>
      <c r="N154" s="3">
        <f t="shared" si="28"/>
        <v>33.564595876840045</v>
      </c>
      <c r="O154" s="3">
        <f t="shared" si="29"/>
        <v>3.338038913766106</v>
      </c>
      <c r="P154" s="5">
        <f t="shared" si="20"/>
        <v>-21.037100262622026</v>
      </c>
      <c r="Q154" s="5">
        <f t="shared" si="21"/>
        <v>5.7897252714145253E-3</v>
      </c>
      <c r="R154" s="5">
        <f t="shared" si="22"/>
        <v>-14.469463650446572</v>
      </c>
      <c r="S154" s="5">
        <f t="shared" si="23"/>
        <v>-0.25776859927240892</v>
      </c>
      <c r="T154" s="5">
        <f t="shared" si="24"/>
        <v>-15.230061734236632</v>
      </c>
      <c r="U154" s="5">
        <f t="shared" si="25"/>
        <v>-0.16856411820253325</v>
      </c>
      <c r="V154" s="5">
        <f t="shared" si="26"/>
        <v>-10.332482605890847</v>
      </c>
      <c r="W154" s="5">
        <f t="shared" si="27"/>
        <v>-0.35653736999053343</v>
      </c>
    </row>
    <row r="155" spans="12:23">
      <c r="L155" s="1">
        <v>37.5</v>
      </c>
      <c r="N155" s="3">
        <f t="shared" si="28"/>
        <v>18.436490270526832</v>
      </c>
      <c r="O155" s="3">
        <f t="shared" si="29"/>
        <v>3.1374700671546054</v>
      </c>
      <c r="P155" s="5">
        <f t="shared" si="20"/>
        <v>-10.168669718607621</v>
      </c>
      <c r="Q155" s="5">
        <f t="shared" si="21"/>
        <v>-0.35053799403491354</v>
      </c>
      <c r="R155" s="5">
        <f t="shared" si="22"/>
        <v>-6.4868162608964983</v>
      </c>
      <c r="S155" s="5">
        <f t="shared" si="23"/>
        <v>-0.44391199967606954</v>
      </c>
      <c r="T155" s="5">
        <f t="shared" si="24"/>
        <v>-7.1151904269366053</v>
      </c>
      <c r="U155" s="5">
        <f t="shared" si="25"/>
        <v>-0.3966611815394282</v>
      </c>
      <c r="V155" s="5">
        <f t="shared" si="26"/>
        <v>-4.5602573007657865</v>
      </c>
      <c r="W155" s="5">
        <f t="shared" si="27"/>
        <v>-0.45248082734360073</v>
      </c>
    </row>
    <row r="156" spans="12:23">
      <c r="L156" s="1">
        <v>37.75</v>
      </c>
      <c r="N156" s="3">
        <f t="shared" si="28"/>
        <v>11.447666871353565</v>
      </c>
      <c r="O156" s="3">
        <f t="shared" si="29"/>
        <v>2.7234425365196873</v>
      </c>
      <c r="P156" s="5">
        <f t="shared" si="20"/>
        <v>-4.5366067934108507</v>
      </c>
      <c r="Q156" s="5">
        <f t="shared" si="21"/>
        <v>-0.44703266236978523</v>
      </c>
      <c r="R156" s="5">
        <f t="shared" si="22"/>
        <v>-2.8682970653071402</v>
      </c>
      <c r="S156" s="5">
        <f t="shared" si="23"/>
        <v>-0.45287356659445416</v>
      </c>
      <c r="T156" s="5">
        <f t="shared" si="24"/>
        <v>-3.117980876462191</v>
      </c>
      <c r="U156" s="5">
        <f t="shared" si="25"/>
        <v>-0.43672284154262131</v>
      </c>
      <c r="V156" s="5">
        <f t="shared" si="26"/>
        <v>-1.9368176347526687</v>
      </c>
      <c r="W156" s="5">
        <f t="shared" si="27"/>
        <v>-0.42882249611307088</v>
      </c>
    </row>
    <row r="157" spans="12:23">
      <c r="L157" s="1">
        <v>38</v>
      </c>
      <c r="N157" s="3">
        <f t="shared" si="28"/>
        <v>8.3733368194032014</v>
      </c>
      <c r="O157" s="3">
        <f t="shared" si="29"/>
        <v>2.2809345407268529</v>
      </c>
      <c r="P157" s="5">
        <f t="shared" si="20"/>
        <v>-1.9288019275667576</v>
      </c>
      <c r="Q157" s="5">
        <f t="shared" si="21"/>
        <v>-0.42699088638783805</v>
      </c>
      <c r="R157" s="5">
        <f t="shared" si="22"/>
        <v>-1.1134864623708767</v>
      </c>
      <c r="S157" s="5">
        <f t="shared" si="23"/>
        <v>-0.40197834694056817</v>
      </c>
      <c r="T157" s="5">
        <f t="shared" si="24"/>
        <v>-1.2114118654417485</v>
      </c>
      <c r="U157" s="5">
        <f t="shared" si="25"/>
        <v>-0.39805068465258514</v>
      </c>
      <c r="V157" s="5">
        <f t="shared" si="26"/>
        <v>-0.58069923161014003</v>
      </c>
      <c r="W157" s="5">
        <f t="shared" si="27"/>
        <v>-0.36958291746184596</v>
      </c>
    </row>
    <row r="158" spans="12:23">
      <c r="L158" s="1">
        <v>38.25</v>
      </c>
      <c r="N158" s="3">
        <f t="shared" si="28"/>
        <v>7.180120516936177</v>
      </c>
      <c r="O158" s="3">
        <f t="shared" si="29"/>
        <v>1.8814958962208546</v>
      </c>
      <c r="P158" s="5">
        <f t="shared" si="20"/>
        <v>-0.5784374095348559</v>
      </c>
      <c r="Q158" s="5">
        <f t="shared" si="21"/>
        <v>-0.36905371940281428</v>
      </c>
      <c r="R158" s="5">
        <f t="shared" si="22"/>
        <v>-7.8303995749325672E-2</v>
      </c>
      <c r="S158" s="5">
        <f t="shared" si="23"/>
        <v>-0.336539906562766</v>
      </c>
      <c r="T158" s="5">
        <f t="shared" si="24"/>
        <v>-0.12467937230039539</v>
      </c>
      <c r="U158" s="5">
        <f t="shared" si="25"/>
        <v>-0.33655079180059105</v>
      </c>
      <c r="V158" s="5">
        <f t="shared" si="26"/>
        <v>0.32204974442348178</v>
      </c>
      <c r="W158" s="5">
        <f t="shared" si="27"/>
        <v>-0.30448425668558826</v>
      </c>
    </row>
    <row r="159" spans="12:23">
      <c r="L159" s="1">
        <v>38.5</v>
      </c>
      <c r="N159" s="3">
        <f t="shared" si="28"/>
        <v>7.0697281167343746</v>
      </c>
      <c r="O159" s="3">
        <f t="shared" si="29"/>
        <v>1.5448760007516684</v>
      </c>
      <c r="P159" s="5">
        <f t="shared" si="20"/>
        <v>0.32288508569064955</v>
      </c>
      <c r="Q159" s="5">
        <f t="shared" si="21"/>
        <v>-0.30430510044255044</v>
      </c>
      <c r="R159" s="5">
        <f t="shared" si="22"/>
        <v>0.7428488050933213</v>
      </c>
      <c r="S159" s="5">
        <f t="shared" si="23"/>
        <v>-0.27264820548971846</v>
      </c>
      <c r="T159" s="5">
        <f t="shared" si="24"/>
        <v>0.72025176040385253</v>
      </c>
      <c r="U159" s="5">
        <f t="shared" si="25"/>
        <v>-0.27352860321876643</v>
      </c>
      <c r="V159" s="5">
        <f t="shared" si="26"/>
        <v>1.1548234318488824</v>
      </c>
      <c r="W159" s="5">
        <f t="shared" si="27"/>
        <v>-0.24355856955597527</v>
      </c>
    </row>
    <row r="160" spans="12:23">
      <c r="L160" s="1">
        <v>38.75</v>
      </c>
      <c r="N160" s="3">
        <f t="shared" si="28"/>
        <v>7.8037130581566876</v>
      </c>
      <c r="O160" s="3">
        <f t="shared" si="29"/>
        <v>1.2715064528490858</v>
      </c>
      <c r="P160" s="5">
        <f t="shared" si="20"/>
        <v>1.1563938452370914</v>
      </c>
      <c r="Q160" s="5">
        <f t="shared" si="21"/>
        <v>-0.24345807689005469</v>
      </c>
      <c r="R160" s="5">
        <f t="shared" si="22"/>
        <v>1.6246946934357762</v>
      </c>
      <c r="S160" s="5">
        <f t="shared" si="23"/>
        <v>-0.21516437271003971</v>
      </c>
      <c r="T160" s="5">
        <f t="shared" si="24"/>
        <v>1.6243720829920325</v>
      </c>
      <c r="U160" s="5">
        <f t="shared" si="25"/>
        <v>-0.21576775322242492</v>
      </c>
      <c r="V160" s="5">
        <f t="shared" si="26"/>
        <v>2.1599553331357777</v>
      </c>
      <c r="W160" s="5">
        <f t="shared" si="27"/>
        <v>-0.18928271730502177</v>
      </c>
    </row>
    <row r="161" spans="12:23">
      <c r="L161" s="1">
        <v>39</v>
      </c>
      <c r="N161" s="3">
        <f t="shared" si="28"/>
        <v>9.4394601800281031</v>
      </c>
      <c r="O161" s="3">
        <f t="shared" si="29"/>
        <v>1.0557389451724182</v>
      </c>
      <c r="P161" s="5">
        <f t="shared" si="20"/>
        <v>2.1625604624700974</v>
      </c>
      <c r="Q161" s="5">
        <f t="shared" si="21"/>
        <v>-0.18919269329215518</v>
      </c>
      <c r="R161" s="5">
        <f t="shared" si="22"/>
        <v>2.7834883405510147</v>
      </c>
      <c r="S161" s="5">
        <f t="shared" si="23"/>
        <v>-0.16444616130181605</v>
      </c>
      <c r="T161" s="5">
        <f t="shared" si="24"/>
        <v>2.8153717438541457</v>
      </c>
      <c r="U161" s="5">
        <f t="shared" si="25"/>
        <v>-0.16429634662866532</v>
      </c>
      <c r="V161" s="5">
        <f t="shared" si="26"/>
        <v>3.5625902468229569</v>
      </c>
      <c r="W161" s="5">
        <f t="shared" si="27"/>
        <v>-0.14092705552386925</v>
      </c>
    </row>
    <row r="162" spans="12:23">
      <c r="L162" s="1">
        <v>39.25</v>
      </c>
      <c r="N162" s="3">
        <f t="shared" si="28"/>
        <v>12.259938659711999</v>
      </c>
      <c r="O162" s="3">
        <f t="shared" si="29"/>
        <v>0.89113815105958705</v>
      </c>
      <c r="P162" s="5">
        <f t="shared" si="20"/>
        <v>3.5654745113251103</v>
      </c>
      <c r="Q162" s="5">
        <f t="shared" si="21"/>
        <v>-0.140844794744999</v>
      </c>
      <c r="R162" s="5">
        <f t="shared" si="22"/>
        <v>4.4547804417327947</v>
      </c>
      <c r="S162" s="5">
        <f t="shared" si="23"/>
        <v>-0.11874109831424584</v>
      </c>
      <c r="T162" s="5">
        <f t="shared" si="24"/>
        <v>4.5357964999973701</v>
      </c>
      <c r="U162" s="5">
        <f t="shared" si="25"/>
        <v>-0.11756621946833351</v>
      </c>
      <c r="V162" s="5">
        <f t="shared" si="26"/>
        <v>5.6250684910715405</v>
      </c>
      <c r="W162" s="5">
        <f t="shared" si="27"/>
        <v>-9.5947663222877067E-2</v>
      </c>
    </row>
    <row r="163" spans="12:23">
      <c r="L163" s="1">
        <v>39.5</v>
      </c>
      <c r="N163" s="3">
        <f t="shared" si="28"/>
        <v>16.788554807354828</v>
      </c>
      <c r="O163" s="3">
        <f t="shared" si="29"/>
        <v>0.77290363547074792</v>
      </c>
      <c r="P163" s="5">
        <f t="shared" si="20"/>
        <v>5.6268711127575992</v>
      </c>
      <c r="Q163" s="5">
        <f t="shared" si="21"/>
        <v>-9.5906396030903618E-2</v>
      </c>
      <c r="R163" s="5">
        <f t="shared" si="22"/>
        <v>6.92231716888982</v>
      </c>
      <c r="S163" s="5">
        <f t="shared" si="23"/>
        <v>-7.465907319495009E-2</v>
      </c>
      <c r="T163" s="5">
        <f t="shared" si="24"/>
        <v>7.0703841146441588</v>
      </c>
      <c r="U163" s="5">
        <f t="shared" si="25"/>
        <v>-7.2179789613704692E-2</v>
      </c>
      <c r="V163" s="5">
        <f t="shared" si="26"/>
        <v>8.6423890364400791</v>
      </c>
      <c r="W163" s="5">
        <f t="shared" si="27"/>
        <v>-4.9792005668075096E-2</v>
      </c>
    </row>
    <row r="164" spans="12:23">
      <c r="L164" s="1">
        <v>39.75</v>
      </c>
      <c r="N164" s="3">
        <f t="shared" si="28"/>
        <v>23.830998593399102</v>
      </c>
      <c r="O164" s="3">
        <f t="shared" si="29"/>
        <v>0.69967428091803319</v>
      </c>
      <c r="P164" s="5">
        <f t="shared" si="20"/>
        <v>8.6416478192262467</v>
      </c>
      <c r="Q164" s="5">
        <f t="shared" si="21"/>
        <v>-4.9864044196544471E-2</v>
      </c>
      <c r="R164" s="5">
        <f t="shared" si="22"/>
        <v>10.471679949791849</v>
      </c>
      <c r="S164" s="5">
        <f t="shared" si="23"/>
        <v>-2.6221382413124383E-2</v>
      </c>
      <c r="T164" s="5">
        <f t="shared" si="24"/>
        <v>10.683186719304716</v>
      </c>
      <c r="U164" s="5">
        <f t="shared" si="25"/>
        <v>-2.1969149710274249E-2</v>
      </c>
      <c r="V164" s="5">
        <f t="shared" si="26"/>
        <v>12.799950638236821</v>
      </c>
      <c r="W164" s="5">
        <f t="shared" si="27"/>
        <v>6.0020208421216192E-3</v>
      </c>
    </row>
    <row r="165" spans="12:23">
      <c r="L165" s="1">
        <v>40</v>
      </c>
      <c r="N165" s="3">
        <f t="shared" si="28"/>
        <v>34.456220559341801</v>
      </c>
      <c r="O165" s="3">
        <f t="shared" si="29"/>
        <v>0.67630043298449649</v>
      </c>
      <c r="P165" s="5">
        <f t="shared" si="20"/>
        <v>12.796604018354062</v>
      </c>
      <c r="Q165" s="5">
        <f t="shared" si="21"/>
        <v>5.695568378567134E-3</v>
      </c>
      <c r="R165" s="5">
        <f t="shared" si="22"/>
        <v>15.129223043113447</v>
      </c>
      <c r="S165" s="5">
        <f t="shared" si="23"/>
        <v>3.8310016950771436E-2</v>
      </c>
      <c r="T165" s="5">
        <f t="shared" si="24"/>
        <v>15.304163928561753</v>
      </c>
      <c r="U165" s="5">
        <f t="shared" si="25"/>
        <v>4.5313262075025923E-2</v>
      </c>
      <c r="V165" s="5">
        <f t="shared" si="26"/>
        <v>17.634824710727734</v>
      </c>
      <c r="W165" s="5">
        <f t="shared" si="27"/>
        <v>8.8904888119359038E-2</v>
      </c>
    </row>
    <row r="166" spans="12:23">
      <c r="L166" s="1">
        <v>40.25</v>
      </c>
      <c r="N166" s="3">
        <f t="shared" si="28"/>
        <v>49.672587671413837</v>
      </c>
      <c r="O166" s="3">
        <f t="shared" si="29"/>
        <v>0.71994160207608326</v>
      </c>
      <c r="P166" s="5">
        <f t="shared" si="20"/>
        <v>17.634856414350256</v>
      </c>
      <c r="Q166" s="5">
        <f t="shared" si="21"/>
        <v>8.8224817086647006E-2</v>
      </c>
      <c r="R166" s="5">
        <f t="shared" si="22"/>
        <v>19.797685719157347</v>
      </c>
      <c r="S166" s="5">
        <f t="shared" si="23"/>
        <v>0.1441579814443634</v>
      </c>
      <c r="T166" s="5">
        <f t="shared" si="24"/>
        <v>19.538969185746311</v>
      </c>
      <c r="U166" s="5">
        <f t="shared" si="25"/>
        <v>0.15585834972291387</v>
      </c>
      <c r="V166" s="5">
        <f t="shared" si="26"/>
        <v>20.526418725937187</v>
      </c>
      <c r="W166" s="5">
        <f t="shared" si="27"/>
        <v>0.23566609824600876</v>
      </c>
    </row>
    <row r="167" spans="12:23">
      <c r="L167" s="1">
        <v>40.5</v>
      </c>
      <c r="N167" s="3">
        <f t="shared" si="28"/>
        <v>69.145018496429628</v>
      </c>
      <c r="O167" s="3">
        <f t="shared" si="29"/>
        <v>0.87392886502061828</v>
      </c>
      <c r="P167" s="5">
        <f t="shared" si="20"/>
        <v>20.555201234113117</v>
      </c>
      <c r="Q167" s="5">
        <f t="shared" si="21"/>
        <v>0.23472649026795345</v>
      </c>
      <c r="R167" s="5">
        <f t="shared" si="22"/>
        <v>20.115006060299219</v>
      </c>
      <c r="S167" s="5">
        <f t="shared" si="23"/>
        <v>0.34265959017394426</v>
      </c>
      <c r="T167" s="5">
        <f t="shared" si="24"/>
        <v>18.456405381106475</v>
      </c>
      <c r="U167" s="5">
        <f t="shared" si="25"/>
        <v>0.35958874643321337</v>
      </c>
      <c r="V167" s="5">
        <f t="shared" si="26"/>
        <v>14.229177745445199</v>
      </c>
      <c r="W167" s="5">
        <f t="shared" si="27"/>
        <v>0.50205484069683948</v>
      </c>
    </row>
    <row r="168" spans="12:23">
      <c r="L168" s="1">
        <v>40.75</v>
      </c>
      <c r="N168" s="3">
        <f t="shared" si="28"/>
        <v>87.799552140157914</v>
      </c>
      <c r="O168" s="3">
        <f t="shared" si="29"/>
        <v>1.2308085323838029</v>
      </c>
      <c r="P168" s="5">
        <f t="shared" si="20"/>
        <v>14.350555870005088</v>
      </c>
      <c r="Q168" s="5">
        <f t="shared" si="21"/>
        <v>0.50278115125592138</v>
      </c>
      <c r="R168" s="5">
        <f t="shared" si="22"/>
        <v>6.569915639110917</v>
      </c>
      <c r="S168" s="5">
        <f t="shared" si="23"/>
        <v>0.68523728615434631</v>
      </c>
      <c r="T168" s="5">
        <f t="shared" si="24"/>
        <v>3.1847525120112508</v>
      </c>
      <c r="U168" s="5">
        <f t="shared" si="25"/>
        <v>0.68150453039094816</v>
      </c>
      <c r="V168" s="5">
        <f t="shared" si="26"/>
        <v>-8.381237452577011</v>
      </c>
      <c r="W168" s="5">
        <f t="shared" si="27"/>
        <v>0.82685029150996714</v>
      </c>
    </row>
    <row r="169" spans="12:23">
      <c r="L169" s="1">
        <v>41</v>
      </c>
      <c r="N169" s="3">
        <f t="shared" si="28"/>
        <v>92.045994593436646</v>
      </c>
      <c r="O169" s="3">
        <f t="shared" si="29"/>
        <v>1.9079943783598825</v>
      </c>
      <c r="P169" s="5">
        <f t="shared" si="20"/>
        <v>-8.3299684671600716</v>
      </c>
      <c r="Q169" s="5">
        <f t="shared" si="21"/>
        <v>0.84017570717118883</v>
      </c>
      <c r="R169" s="5">
        <f t="shared" si="22"/>
        <v>-21.797200554164078</v>
      </c>
      <c r="S169" s="5">
        <f t="shared" si="23"/>
        <v>0.9524360825951198</v>
      </c>
      <c r="T169" s="5">
        <f t="shared" si="24"/>
        <v>-21.835113059238019</v>
      </c>
      <c r="U169" s="5">
        <f t="shared" si="25"/>
        <v>0.85499158522483232</v>
      </c>
      <c r="V169" s="5">
        <f t="shared" si="26"/>
        <v>-28.865079104838372</v>
      </c>
      <c r="W169" s="5">
        <f t="shared" si="27"/>
        <v>0.76419111037807141</v>
      </c>
    </row>
    <row r="170" spans="12:23">
      <c r="L170" s="1">
        <v>41.25</v>
      </c>
      <c r="N170" s="3">
        <f t="shared" si="28"/>
        <v>71.302715460302878</v>
      </c>
      <c r="O170" s="3">
        <f t="shared" si="29"/>
        <v>2.7778647372247431</v>
      </c>
      <c r="P170" s="5">
        <f t="shared" si="20"/>
        <v>-29.711789941890032</v>
      </c>
      <c r="Q170" s="5">
        <f t="shared" si="21"/>
        <v>0.79105355778540087</v>
      </c>
      <c r="R170" s="5">
        <f t="shared" si="22"/>
        <v>-31.893685163926023</v>
      </c>
      <c r="S170" s="5">
        <f t="shared" si="23"/>
        <v>0.5501110803661331</v>
      </c>
      <c r="T170" s="5">
        <f t="shared" si="24"/>
        <v>-28.776479494997375</v>
      </c>
      <c r="U170" s="5">
        <f t="shared" si="25"/>
        <v>0.50424793152724345</v>
      </c>
      <c r="V170" s="5">
        <f t="shared" si="26"/>
        <v>-25.76206420270865</v>
      </c>
      <c r="W170" s="5">
        <f t="shared" si="27"/>
        <v>0.22629106643249508</v>
      </c>
    </row>
    <row r="171" spans="12:23">
      <c r="L171" s="1">
        <v>41.5</v>
      </c>
      <c r="N171" s="3">
        <f t="shared" si="28"/>
        <v>41.833684883228635</v>
      </c>
      <c r="O171" s="3">
        <f t="shared" si="29"/>
        <v>3.298875178558851</v>
      </c>
      <c r="P171" s="5">
        <f t="shared" si="20"/>
        <v>-25.605486206332934</v>
      </c>
      <c r="Q171" s="5">
        <f t="shared" si="21"/>
        <v>0.21031199052730387</v>
      </c>
      <c r="R171" s="5">
        <f t="shared" si="22"/>
        <v>-18.913997946745308</v>
      </c>
      <c r="S171" s="5">
        <f t="shared" si="23"/>
        <v>-0.1098410622699425</v>
      </c>
      <c r="T171" s="5">
        <f t="shared" si="24"/>
        <v>-19.150259078387716</v>
      </c>
      <c r="U171" s="5">
        <f t="shared" si="25"/>
        <v>-2.3274906415015839E-2</v>
      </c>
      <c r="V171" s="5">
        <f t="shared" si="26"/>
        <v>-13.686047274283705</v>
      </c>
      <c r="W171" s="5">
        <f t="shared" si="27"/>
        <v>-0.26163629998977334</v>
      </c>
    </row>
    <row r="172" spans="12:23">
      <c r="L172" s="1">
        <v>41.75</v>
      </c>
      <c r="N172" s="3">
        <f t="shared" si="28"/>
        <v>22.597010294748188</v>
      </c>
      <c r="O172" s="3">
        <f t="shared" si="29"/>
        <v>3.2459491374201201</v>
      </c>
      <c r="P172" s="5">
        <f t="shared" si="20"/>
        <v>-13.382648343724179</v>
      </c>
      <c r="Q172" s="5">
        <f t="shared" si="21"/>
        <v>-0.2613716887961941</v>
      </c>
      <c r="R172" s="5">
        <f t="shared" si="22"/>
        <v>-8.6403462215550046</v>
      </c>
      <c r="S172" s="5">
        <f t="shared" si="23"/>
        <v>-0.4071878222883295</v>
      </c>
      <c r="T172" s="5">
        <f t="shared" si="24"/>
        <v>-9.4287134324362967</v>
      </c>
      <c r="U172" s="5">
        <f t="shared" si="25"/>
        <v>-0.34355407312062941</v>
      </c>
      <c r="V172" s="5">
        <f t="shared" si="26"/>
        <v>-6.1021643929567588</v>
      </c>
      <c r="W172" s="5">
        <f t="shared" si="27"/>
        <v>-0.43895176743683895</v>
      </c>
    </row>
    <row r="173" spans="12:23">
      <c r="L173" s="1">
        <v>42</v>
      </c>
      <c r="N173" s="3">
        <f t="shared" si="28"/>
        <v>13.326521620637598</v>
      </c>
      <c r="O173" s="3">
        <f t="shared" si="29"/>
        <v>2.8789812629116285</v>
      </c>
      <c r="P173" s="5">
        <f t="shared" si="20"/>
        <v>-6.0584762542023842</v>
      </c>
      <c r="Q173" s="5">
        <f t="shared" si="21"/>
        <v>-0.43199427038588945</v>
      </c>
      <c r="R173" s="5">
        <f t="shared" si="22"/>
        <v>-3.8472612547548897</v>
      </c>
      <c r="S173" s="5">
        <f t="shared" si="23"/>
        <v>-0.46008476316536812</v>
      </c>
      <c r="T173" s="5">
        <f t="shared" si="24"/>
        <v>-4.2002786210633207</v>
      </c>
      <c r="U173" s="5">
        <f t="shared" si="25"/>
        <v>-0.43569301049521775</v>
      </c>
      <c r="V173" s="5">
        <f t="shared" si="26"/>
        <v>-2.6578639913500801</v>
      </c>
      <c r="W173" s="5">
        <f t="shared" si="27"/>
        <v>-0.44358674578242263</v>
      </c>
    </row>
    <row r="174" spans="12:23">
      <c r="L174" s="1">
        <v>42.25</v>
      </c>
      <c r="N174" s="3">
        <f t="shared" si="28"/>
        <v>9.1912849544394497</v>
      </c>
      <c r="O174" s="3">
        <f t="shared" si="29"/>
        <v>2.434458502330048</v>
      </c>
      <c r="P174" s="5">
        <f t="shared" si="20"/>
        <v>-2.6463725802278564</v>
      </c>
      <c r="Q174" s="5">
        <f t="shared" si="21"/>
        <v>-0.44079611204746177</v>
      </c>
      <c r="R174" s="5">
        <f t="shared" si="22"/>
        <v>-1.6151055999160624</v>
      </c>
      <c r="S174" s="5">
        <f t="shared" si="23"/>
        <v>-0.42286176627418903</v>
      </c>
      <c r="T174" s="5">
        <f t="shared" si="24"/>
        <v>-1.7491429526972029</v>
      </c>
      <c r="U174" s="5">
        <f t="shared" si="25"/>
        <v>-0.41597739381327659</v>
      </c>
      <c r="V174" s="5">
        <f t="shared" si="26"/>
        <v>-0.98184488794206359</v>
      </c>
      <c r="W174" s="5">
        <f t="shared" si="27"/>
        <v>-0.39195660434857349</v>
      </c>
    </row>
    <row r="175" spans="12:23">
      <c r="L175" s="1">
        <v>42.5</v>
      </c>
      <c r="N175" s="3">
        <f t="shared" si="28"/>
        <v>7.4651658588733749</v>
      </c>
      <c r="O175" s="3">
        <f t="shared" si="29"/>
        <v>2.0160533295682201</v>
      </c>
      <c r="P175" s="5">
        <f t="shared" si="20"/>
        <v>-0.97808602028939173</v>
      </c>
      <c r="Q175" s="5">
        <f t="shared" si="21"/>
        <v>-0.39113703875035</v>
      </c>
      <c r="R175" s="5">
        <f t="shared" si="22"/>
        <v>-0.40239534960127266</v>
      </c>
      <c r="S175" s="5">
        <f t="shared" si="23"/>
        <v>-0.35987175994712733</v>
      </c>
      <c r="T175" s="5">
        <f t="shared" si="24"/>
        <v>-0.46158191098317491</v>
      </c>
      <c r="U175" s="5">
        <f t="shared" si="25"/>
        <v>-0.35899812187809138</v>
      </c>
      <c r="V175" s="5">
        <f t="shared" si="26"/>
        <v>2.5242997426457414E-2</v>
      </c>
      <c r="W175" s="5">
        <f t="shared" si="27"/>
        <v>-0.32722386252243385</v>
      </c>
    </row>
    <row r="176" spans="12:23">
      <c r="L176" s="1">
        <v>42.75</v>
      </c>
      <c r="N176" s="3">
        <f t="shared" si="28"/>
        <v>7.0183662682014036</v>
      </c>
      <c r="O176" s="3">
        <f t="shared" si="29"/>
        <v>1.6567032187476833</v>
      </c>
      <c r="P176" s="5">
        <f t="shared" si="20"/>
        <v>2.6222672546089676E-2</v>
      </c>
      <c r="Q176" s="5">
        <f t="shared" si="21"/>
        <v>-0.32697067978532512</v>
      </c>
      <c r="R176" s="5">
        <f t="shared" si="22"/>
        <v>0.45735047513281035</v>
      </c>
      <c r="S176" s="5">
        <f t="shared" si="23"/>
        <v>-0.2945580091604808</v>
      </c>
      <c r="T176" s="5">
        <f t="shared" si="24"/>
        <v>0.4273284673989739</v>
      </c>
      <c r="U176" s="5">
        <f t="shared" si="25"/>
        <v>-0.29531460406774263</v>
      </c>
      <c r="V176" s="5">
        <f t="shared" si="26"/>
        <v>0.85237769421446385</v>
      </c>
      <c r="W176" s="5">
        <f t="shared" si="27"/>
        <v>-0.26432352335926979</v>
      </c>
    </row>
    <row r="177" spans="12:23">
      <c r="L177" s="1">
        <v>43</v>
      </c>
      <c r="N177" s="3">
        <f t="shared" si="28"/>
        <v>7.4596926435054236</v>
      </c>
      <c r="O177" s="3">
        <f t="shared" si="29"/>
        <v>1.3615299804808432</v>
      </c>
      <c r="P177" s="5">
        <f t="shared" si="20"/>
        <v>0.85358470995150348</v>
      </c>
      <c r="Q177" s="5">
        <f t="shared" si="21"/>
        <v>-0.26420803127542308</v>
      </c>
      <c r="R177" s="5">
        <f t="shared" si="22"/>
        <v>1.2931095883712587</v>
      </c>
      <c r="S177" s="5">
        <f t="shared" si="23"/>
        <v>-0.23463762049719339</v>
      </c>
      <c r="T177" s="5">
        <f t="shared" si="24"/>
        <v>1.2841982945662576</v>
      </c>
      <c r="U177" s="5">
        <f t="shared" si="25"/>
        <v>-0.23540866547824862</v>
      </c>
      <c r="V177" s="5">
        <f t="shared" si="26"/>
        <v>1.7724261007620936</v>
      </c>
      <c r="W177" s="5">
        <f t="shared" si="27"/>
        <v>-0.20768021403999451</v>
      </c>
    </row>
    <row r="178" spans="12:23">
      <c r="L178" s="1">
        <v>43.25</v>
      </c>
      <c r="N178" s="3">
        <f t="shared" si="28"/>
        <v>8.7564637396035288</v>
      </c>
      <c r="O178" s="3">
        <f t="shared" si="29"/>
        <v>1.1261998442697929</v>
      </c>
      <c r="P178" s="5">
        <f t="shared" si="20"/>
        <v>1.7747167997913627</v>
      </c>
      <c r="Q178" s="5">
        <f t="shared" si="21"/>
        <v>-0.20758850031823134</v>
      </c>
      <c r="R178" s="5">
        <f t="shared" si="22"/>
        <v>2.3299271981748584</v>
      </c>
      <c r="S178" s="5">
        <f t="shared" si="23"/>
        <v>-0.18165216574742638</v>
      </c>
      <c r="T178" s="5">
        <f t="shared" si="24"/>
        <v>2.3487475084024658</v>
      </c>
      <c r="U178" s="5">
        <f t="shared" si="25"/>
        <v>-0.1818005487834323</v>
      </c>
      <c r="V178" s="5">
        <f t="shared" si="26"/>
        <v>3.0078494004372205</v>
      </c>
      <c r="W178" s="5">
        <f t="shared" si="27"/>
        <v>-0.15744167128025965</v>
      </c>
    </row>
    <row r="179" spans="12:23">
      <c r="L179" s="1">
        <v>43.5</v>
      </c>
      <c r="N179" s="3">
        <f t="shared" si="28"/>
        <v>11.113116341834067</v>
      </c>
      <c r="O179" s="3">
        <f t="shared" si="29"/>
        <v>0.94421057749309156</v>
      </c>
      <c r="P179" s="5">
        <f t="shared" si="20"/>
        <v>3.0107769640696449</v>
      </c>
      <c r="Q179" s="5">
        <f t="shared" si="21"/>
        <v>-0.15735422938173999</v>
      </c>
      <c r="R179" s="5">
        <f t="shared" si="22"/>
        <v>3.7909136990718899</v>
      </c>
      <c r="S179" s="5">
        <f t="shared" si="23"/>
        <v>-0.13447032938363207</v>
      </c>
      <c r="T179" s="5">
        <f t="shared" si="24"/>
        <v>3.8522836779347607</v>
      </c>
      <c r="U179" s="5">
        <f t="shared" si="25"/>
        <v>-0.13368236186688898</v>
      </c>
      <c r="V179" s="5">
        <f t="shared" si="26"/>
        <v>4.8046703970471807</v>
      </c>
      <c r="W179" s="5">
        <f t="shared" si="27"/>
        <v>-0.11165796160038391</v>
      </c>
    </row>
    <row r="180" spans="12:23">
      <c r="L180" s="1">
        <v>43.75</v>
      </c>
      <c r="N180" s="3">
        <f t="shared" si="28"/>
        <v>14.963423361022421</v>
      </c>
      <c r="O180" s="3">
        <f t="shared" si="29"/>
        <v>0.80999098191256391</v>
      </c>
      <c r="P180" s="5">
        <f t="shared" si="20"/>
        <v>4.8070503577760322</v>
      </c>
      <c r="Q180" s="5">
        <f t="shared" si="21"/>
        <v>-0.11159596062088137</v>
      </c>
      <c r="R180" s="5">
        <f t="shared" si="22"/>
        <v>5.9425811944497751</v>
      </c>
      <c r="S180" s="5">
        <f t="shared" si="23"/>
        <v>-9.0313017540645815E-2</v>
      </c>
      <c r="T180" s="5">
        <f t="shared" si="24"/>
        <v>6.0652884109497389</v>
      </c>
      <c r="U180" s="5">
        <f t="shared" si="25"/>
        <v>-8.8330462026463691E-2</v>
      </c>
      <c r="V180" s="5">
        <f t="shared" si="26"/>
        <v>7.4520982062714554</v>
      </c>
      <c r="W180" s="5">
        <f t="shared" si="27"/>
        <v>-6.6598196947302152E-2</v>
      </c>
    </row>
    <row r="181" spans="12:23">
      <c r="L181" s="1">
        <v>44</v>
      </c>
      <c r="N181" s="3">
        <f t="shared" si="28"/>
        <v>21.009237990163506</v>
      </c>
      <c r="O181" s="3">
        <f t="shared" si="29"/>
        <v>0.72074412912883012</v>
      </c>
      <c r="P181" s="5">
        <f t="shared" si="20"/>
        <v>7.452416891771918</v>
      </c>
      <c r="Q181" s="5">
        <f t="shared" si="21"/>
        <v>-6.6618895240602063E-2</v>
      </c>
      <c r="R181" s="5">
        <f t="shared" si="22"/>
        <v>9.0831526190045633</v>
      </c>
      <c r="S181" s="5">
        <f t="shared" si="23"/>
        <v>-4.4328642306605187E-2</v>
      </c>
      <c r="T181" s="5">
        <f t="shared" si="24"/>
        <v>9.2757778321365336</v>
      </c>
      <c r="U181" s="5">
        <f t="shared" si="25"/>
        <v>-4.0775329890790218E-2</v>
      </c>
      <c r="V181" s="5">
        <f t="shared" si="26"/>
        <v>11.205810197589626</v>
      </c>
      <c r="W181" s="5">
        <f t="shared" si="27"/>
        <v>-1.5545705982552005E-2</v>
      </c>
    </row>
    <row r="182" spans="12:23">
      <c r="L182" s="1">
        <v>44.25</v>
      </c>
      <c r="N182" s="3">
        <f t="shared" si="28"/>
        <v>30.238585988770794</v>
      </c>
      <c r="O182" s="3">
        <f t="shared" si="29"/>
        <v>0.67868203819250594</v>
      </c>
      <c r="P182" s="5">
        <f t="shared" si="20"/>
        <v>11.203221803887379</v>
      </c>
      <c r="Q182" s="5">
        <f t="shared" si="21"/>
        <v>-1.575262076623915E-2</v>
      </c>
      <c r="R182" s="5">
        <f t="shared" si="22"/>
        <v>13.384444546656264</v>
      </c>
      <c r="S182" s="5">
        <f t="shared" si="23"/>
        <v>1.2612138248459165E-2</v>
      </c>
      <c r="T182" s="5">
        <f t="shared" si="24"/>
        <v>13.595318493887181</v>
      </c>
      <c r="U182" s="5">
        <f t="shared" si="25"/>
        <v>1.8481706569309142E-2</v>
      </c>
      <c r="V182" s="5">
        <f t="shared" si="26"/>
        <v>15.936411927913152</v>
      </c>
      <c r="W182" s="5">
        <f t="shared" si="27"/>
        <v>5.4904631284507788E-2</v>
      </c>
    </row>
    <row r="183" spans="12:23">
      <c r="L183" s="1">
        <v>44.5</v>
      </c>
      <c r="N183" s="3">
        <f t="shared" si="28"/>
        <v>43.755112624252028</v>
      </c>
      <c r="O183" s="3">
        <f t="shared" si="29"/>
        <v>0.69557198821814015</v>
      </c>
      <c r="P183" s="5">
        <f t="shared" si="20"/>
        <v>15.933883884122659</v>
      </c>
      <c r="Q183" s="5">
        <f t="shared" si="21"/>
        <v>5.4368233066162147E-2</v>
      </c>
      <c r="R183" s="5">
        <f t="shared" si="22"/>
        <v>18.307872595916319</v>
      </c>
      <c r="S183" s="5">
        <f t="shared" si="23"/>
        <v>9.9679203972785402E-2</v>
      </c>
      <c r="T183" s="5">
        <f t="shared" si="24"/>
        <v>18.278523716388577</v>
      </c>
      <c r="U183" s="5">
        <f t="shared" si="25"/>
        <v>0.10943973964872267</v>
      </c>
      <c r="V183" s="5">
        <f t="shared" si="26"/>
        <v>20.044345921733985</v>
      </c>
      <c r="W183" s="5">
        <f t="shared" si="27"/>
        <v>0.17328060385661206</v>
      </c>
    </row>
    <row r="184" spans="12:23">
      <c r="L184" s="1">
        <v>44.75</v>
      </c>
      <c r="N184" s="3">
        <f t="shared" si="28"/>
        <v>61.946949695996437</v>
      </c>
      <c r="O184" s="3">
        <f t="shared" si="29"/>
        <v>0.80321977557910518</v>
      </c>
      <c r="P184" s="5">
        <f t="shared" si="20"/>
        <v>20.05796292276213</v>
      </c>
      <c r="Q184" s="5">
        <f t="shared" si="21"/>
        <v>0.17237266884993649</v>
      </c>
      <c r="R184" s="5">
        <f t="shared" si="22"/>
        <v>20.979019619134398</v>
      </c>
      <c r="S184" s="5">
        <f t="shared" si="23"/>
        <v>0.25776721958351245</v>
      </c>
      <c r="T184" s="5">
        <f t="shared" si="24"/>
        <v>19.953436267446577</v>
      </c>
      <c r="U184" s="5">
        <f t="shared" si="25"/>
        <v>0.27336117212789851</v>
      </c>
      <c r="V184" s="5">
        <f t="shared" si="26"/>
        <v>18.123093050367061</v>
      </c>
      <c r="W184" s="5">
        <f t="shared" si="27"/>
        <v>0.39214772660894542</v>
      </c>
    </row>
    <row r="185" spans="12:23">
      <c r="L185" s="1">
        <v>45</v>
      </c>
      <c r="N185" s="3">
        <f t="shared" si="28"/>
        <v>81.954610987044958</v>
      </c>
      <c r="O185" s="3">
        <f t="shared" si="29"/>
        <v>1.0743493053927224</v>
      </c>
      <c r="P185" s="5">
        <f t="shared" si="20"/>
        <v>18.203677096529645</v>
      </c>
      <c r="Q185" s="5">
        <f t="shared" si="21"/>
        <v>0.39177176905928834</v>
      </c>
      <c r="R185" s="5">
        <f t="shared" si="22"/>
        <v>13.536616033640875</v>
      </c>
      <c r="S185" s="5">
        <f t="shared" si="23"/>
        <v>0.54991450103796291</v>
      </c>
      <c r="T185" s="5">
        <f t="shared" si="24"/>
        <v>10.558918275588866</v>
      </c>
      <c r="U185" s="5">
        <f t="shared" si="25"/>
        <v>0.56053148305861411</v>
      </c>
      <c r="V185" s="5">
        <f t="shared" si="26"/>
        <v>1.1027339154046771</v>
      </c>
      <c r="W185" s="5">
        <f t="shared" si="27"/>
        <v>0.72564424036199526</v>
      </c>
    </row>
    <row r="186" spans="12:23">
      <c r="L186" s="1">
        <v>45.25</v>
      </c>
      <c r="N186" s="3">
        <f t="shared" si="28"/>
        <v>93.204190925443925</v>
      </c>
      <c r="O186" s="3">
        <f t="shared" si="29"/>
        <v>1.6307339683284621</v>
      </c>
      <c r="P186" s="5">
        <f t="shared" si="20"/>
        <v>1.2559042786426531</v>
      </c>
      <c r="Q186" s="5">
        <f t="shared" si="21"/>
        <v>0.73225080891308059</v>
      </c>
      <c r="R186" s="5">
        <f t="shared" si="22"/>
        <v>-11.618508464789116</v>
      </c>
      <c r="S186" s="5">
        <f t="shared" si="23"/>
        <v>0.90605711440909742</v>
      </c>
      <c r="T186" s="5">
        <f t="shared" si="24"/>
        <v>-13.669524817708954</v>
      </c>
      <c r="U186" s="5">
        <f t="shared" si="25"/>
        <v>0.8448865736340434</v>
      </c>
      <c r="V186" s="5">
        <f t="shared" si="26"/>
        <v>-24.1274536380798</v>
      </c>
      <c r="W186" s="5">
        <f t="shared" si="27"/>
        <v>0.85782726361765693</v>
      </c>
    </row>
    <row r="187" spans="12:23">
      <c r="L187" s="1">
        <v>45.5</v>
      </c>
      <c r="N187" s="3">
        <f t="shared" si="28"/>
        <v>80.962921604705045</v>
      </c>
      <c r="O187" s="3">
        <f t="shared" si="29"/>
        <v>2.4793948764312983</v>
      </c>
      <c r="P187" s="5">
        <f t="shared" si="20"/>
        <v>-24.675318874914808</v>
      </c>
      <c r="Q187" s="5">
        <f t="shared" si="21"/>
        <v>0.88569417844928466</v>
      </c>
      <c r="R187" s="5">
        <f t="shared" si="22"/>
        <v>-32.311569023947229</v>
      </c>
      <c r="S187" s="5">
        <f t="shared" si="23"/>
        <v>0.77348666615555461</v>
      </c>
      <c r="T187" s="5">
        <f t="shared" si="24"/>
        <v>-29.15036876843179</v>
      </c>
      <c r="U187" s="5">
        <f t="shared" si="25"/>
        <v>0.67656203665050951</v>
      </c>
      <c r="V187" s="5">
        <f t="shared" si="26"/>
        <v>-28.936473592849097</v>
      </c>
      <c r="W187" s="5">
        <f t="shared" si="27"/>
        <v>0.43739715403994539</v>
      </c>
    </row>
    <row r="188" spans="12:23">
      <c r="L188" s="1">
        <v>45.75</v>
      </c>
      <c r="N188" s="3">
        <f t="shared" si="28"/>
        <v>51.540310262618057</v>
      </c>
      <c r="O188" s="3">
        <f t="shared" si="29"/>
        <v>3.183259666114858</v>
      </c>
      <c r="P188" s="5">
        <f t="shared" si="20"/>
        <v>-29.31212765012787</v>
      </c>
      <c r="Q188" s="5">
        <f t="shared" si="21"/>
        <v>0.43468151475656858</v>
      </c>
      <c r="R188" s="5">
        <f t="shared" si="22"/>
        <v>-23.983064997443165</v>
      </c>
      <c r="S188" s="5">
        <f t="shared" si="23"/>
        <v>9.0564274545004264E-2</v>
      </c>
      <c r="T188" s="5">
        <f t="shared" si="24"/>
        <v>-23.163844753920799</v>
      </c>
      <c r="U188" s="5">
        <f t="shared" si="25"/>
        <v>0.15050116628028176</v>
      </c>
      <c r="V188" s="5">
        <f t="shared" si="26"/>
        <v>-17.739840035079165</v>
      </c>
      <c r="W188" s="5">
        <f t="shared" si="27"/>
        <v>-0.1239375885384858</v>
      </c>
    </row>
    <row r="189" spans="12:23">
      <c r="L189" s="1">
        <v>46</v>
      </c>
      <c r="N189" s="3">
        <f t="shared" si="28"/>
        <v>27.982679064628897</v>
      </c>
      <c r="O189" s="3">
        <f t="shared" si="29"/>
        <v>3.3154054674263005</v>
      </c>
      <c r="P189" s="5">
        <f t="shared" si="20"/>
        <v>-17.301048271146733</v>
      </c>
      <c r="Q189" s="5">
        <f t="shared" si="21"/>
        <v>-0.13304691312577921</v>
      </c>
      <c r="R189" s="5">
        <f t="shared" si="22"/>
        <v>-11.470362061927638</v>
      </c>
      <c r="S189" s="5">
        <f t="shared" si="23"/>
        <v>-0.34116132486410577</v>
      </c>
      <c r="T189" s="5">
        <f t="shared" si="24"/>
        <v>-12.331995103458333</v>
      </c>
      <c r="U189" s="5">
        <f t="shared" si="25"/>
        <v>-0.26147257375858179</v>
      </c>
      <c r="V189" s="5">
        <f t="shared" si="26"/>
        <v>-8.1418744832996133</v>
      </c>
      <c r="W189" s="5">
        <f t="shared" si="27"/>
        <v>-0.40501218423630536</v>
      </c>
    </row>
    <row r="190" spans="12:23">
      <c r="L190" s="1">
        <v>46.25</v>
      </c>
      <c r="N190" s="3">
        <f t="shared" si="28"/>
        <v>15.808072883759184</v>
      </c>
      <c r="O190" s="3">
        <f t="shared" si="29"/>
        <v>3.024850984991724</v>
      </c>
      <c r="P190" s="5">
        <f t="shared" si="20"/>
        <v>-8.0513537601229821</v>
      </c>
      <c r="Q190" s="5">
        <f t="shared" si="21"/>
        <v>-0.39758475999848153</v>
      </c>
      <c r="R190" s="5">
        <f t="shared" si="22"/>
        <v>-5.1226556028185364</v>
      </c>
      <c r="S190" s="5">
        <f t="shared" si="23"/>
        <v>-0.45678158914552902</v>
      </c>
      <c r="T190" s="5">
        <f t="shared" si="24"/>
        <v>-5.6122825518136779</v>
      </c>
      <c r="U190" s="5">
        <f t="shared" si="25"/>
        <v>-0.4212850830390924</v>
      </c>
      <c r="V190" s="5">
        <f t="shared" si="26"/>
        <v>-3.5821605619259174</v>
      </c>
      <c r="W190" s="5">
        <f t="shared" si="27"/>
        <v>-0.45180088510032068</v>
      </c>
    </row>
    <row r="191" spans="12:23">
      <c r="L191" s="1">
        <v>46.5</v>
      </c>
      <c r="N191" s="3">
        <f t="shared" si="28"/>
        <v>10.290841111873629</v>
      </c>
      <c r="O191" s="3">
        <f t="shared" si="29"/>
        <v>2.590597820080383</v>
      </c>
      <c r="P191" s="5">
        <f t="shared" si="20"/>
        <v>-3.5655107617840098</v>
      </c>
      <c r="Q191" s="5">
        <f t="shared" si="21"/>
        <v>-0.44770372588599516</v>
      </c>
      <c r="R191" s="5">
        <f t="shared" si="22"/>
        <v>-2.2336254831786224</v>
      </c>
      <c r="S191" s="5">
        <f t="shared" si="23"/>
        <v>-0.4406629079835036</v>
      </c>
      <c r="T191" s="5">
        <f t="shared" si="24"/>
        <v>-2.4205663514327345</v>
      </c>
      <c r="U191" s="5">
        <f t="shared" si="25"/>
        <v>-0.42947990986494922</v>
      </c>
      <c r="V191" s="5">
        <f t="shared" si="26"/>
        <v>-1.4593001783889283</v>
      </c>
      <c r="W191" s="5">
        <f t="shared" si="27"/>
        <v>-0.41271503948056865</v>
      </c>
    </row>
    <row r="192" spans="12:23">
      <c r="L192" s="1">
        <v>46.75</v>
      </c>
      <c r="N192" s="3">
        <f t="shared" si="28"/>
        <v>7.9019753436410207</v>
      </c>
      <c r="O192" s="3">
        <f t="shared" si="29"/>
        <v>2.1571470865698048</v>
      </c>
      <c r="P192" s="5">
        <f t="shared" si="20"/>
        <v>-1.453411569229984</v>
      </c>
      <c r="Q192" s="5">
        <f t="shared" si="21"/>
        <v>-0.41144384846233878</v>
      </c>
      <c r="R192" s="5">
        <f t="shared" si="22"/>
        <v>-0.76620711212592152</v>
      </c>
      <c r="S192" s="5">
        <f t="shared" si="23"/>
        <v>-0.38284127885431507</v>
      </c>
      <c r="T192" s="5">
        <f t="shared" si="24"/>
        <v>-0.84322205483255086</v>
      </c>
      <c r="U192" s="5">
        <f t="shared" si="25"/>
        <v>-0.38058127334428504</v>
      </c>
      <c r="V192" s="5">
        <f t="shared" si="26"/>
        <v>-0.29090661082858116</v>
      </c>
      <c r="W192" s="5">
        <f t="shared" si="27"/>
        <v>-0.35008890497970246</v>
      </c>
    </row>
    <row r="193" spans="12:23">
      <c r="L193" s="1">
        <v>47</v>
      </c>
      <c r="N193" s="3">
        <f t="shared" si="28"/>
        <v>7.0747792579784354</v>
      </c>
      <c r="O193" s="3">
        <f t="shared" si="29"/>
        <v>1.7757507769299312</v>
      </c>
      <c r="P193" s="5">
        <f t="shared" si="20"/>
        <v>-0.28940475024959067</v>
      </c>
      <c r="Q193" s="5">
        <f t="shared" si="21"/>
        <v>-0.34971485850276052</v>
      </c>
      <c r="R193" s="5">
        <f t="shared" si="22"/>
        <v>0.17093030903553696</v>
      </c>
      <c r="S193" s="5">
        <f t="shared" si="23"/>
        <v>-0.31701598206467796</v>
      </c>
      <c r="T193" s="5">
        <f t="shared" si="24"/>
        <v>0.13270764979524152</v>
      </c>
      <c r="U193" s="5">
        <f t="shared" si="25"/>
        <v>-0.31746179431410032</v>
      </c>
      <c r="V193" s="5">
        <f t="shared" si="26"/>
        <v>0.56320478612572389</v>
      </c>
      <c r="W193" s="5">
        <f t="shared" si="27"/>
        <v>-0.28574275502930124</v>
      </c>
    </row>
    <row r="194" spans="12:23">
      <c r="L194" s="1">
        <v>47.25</v>
      </c>
      <c r="N194" s="3">
        <f t="shared" si="28"/>
        <v>7.2216252502347169</v>
      </c>
      <c r="O194" s="3">
        <f t="shared" si="29"/>
        <v>1.4583485825483282</v>
      </c>
      <c r="P194" s="5">
        <f t="shared" si="20"/>
        <v>0.56414817613106782</v>
      </c>
      <c r="Q194" s="5">
        <f t="shared" si="21"/>
        <v>-0.28559979353176945</v>
      </c>
      <c r="R194" s="5">
        <f t="shared" si="22"/>
        <v>0.98800641030984959</v>
      </c>
      <c r="S194" s="5">
        <f t="shared" si="23"/>
        <v>-0.25485105792305474</v>
      </c>
      <c r="T194" s="5">
        <f t="shared" si="24"/>
        <v>0.97142736554787845</v>
      </c>
      <c r="U194" s="5">
        <f t="shared" si="25"/>
        <v>-0.25571395501528726</v>
      </c>
      <c r="V194" s="5">
        <f t="shared" si="26"/>
        <v>1.4256895920115062</v>
      </c>
      <c r="W194" s="5">
        <f t="shared" si="27"/>
        <v>-0.22675929102620793</v>
      </c>
    </row>
    <row r="195" spans="12:23">
      <c r="L195" s="1">
        <v>47.5</v>
      </c>
      <c r="N195" s="3">
        <f t="shared" si="28"/>
        <v>8.2064094702110548</v>
      </c>
      <c r="O195" s="3">
        <f t="shared" si="29"/>
        <v>1.2027670641425514</v>
      </c>
      <c r="P195" s="5">
        <f t="shared" si="20"/>
        <v>1.4276062842678914</v>
      </c>
      <c r="Q195" s="5">
        <f t="shared" si="21"/>
        <v>-0.22666377334335749</v>
      </c>
      <c r="R195" s="5">
        <f t="shared" si="22"/>
        <v>1.930885353812628</v>
      </c>
      <c r="S195" s="5">
        <f t="shared" si="23"/>
        <v>-0.19947384378965821</v>
      </c>
      <c r="T195" s="5">
        <f t="shared" si="24"/>
        <v>1.9385965750071255</v>
      </c>
      <c r="U195" s="5">
        <f t="shared" si="25"/>
        <v>-0.19988131522310595</v>
      </c>
      <c r="V195" s="5">
        <f t="shared" si="26"/>
        <v>2.5252730337172622</v>
      </c>
      <c r="W195" s="5">
        <f t="shared" si="27"/>
        <v>-0.17441432233897936</v>
      </c>
    </row>
    <row r="196" spans="12:23">
      <c r="L196" s="1">
        <v>47.75</v>
      </c>
      <c r="N196" s="3">
        <f t="shared" si="28"/>
        <v>10.155049999481832</v>
      </c>
      <c r="O196" s="3">
        <f t="shared" si="29"/>
        <v>1.002802328524574</v>
      </c>
      <c r="P196" s="5">
        <f t="shared" si="20"/>
        <v>2.5280908300146994</v>
      </c>
      <c r="Q196" s="5">
        <f t="shared" si="21"/>
        <v>-0.17432427373791459</v>
      </c>
      <c r="R196" s="5">
        <f t="shared" si="22"/>
        <v>3.2160161163594947</v>
      </c>
      <c r="S196" s="5">
        <f t="shared" si="23"/>
        <v>-0.15049167755997933</v>
      </c>
      <c r="T196" s="5">
        <f t="shared" si="24"/>
        <v>3.2603234708036171</v>
      </c>
      <c r="U196" s="5">
        <f t="shared" si="25"/>
        <v>-0.15005736613144866</v>
      </c>
      <c r="V196" s="5">
        <f t="shared" si="26"/>
        <v>4.0946488644002939</v>
      </c>
      <c r="W196" s="5">
        <f t="shared" si="27"/>
        <v>-0.12738704950771912</v>
      </c>
    </row>
    <row r="197" spans="12:23">
      <c r="L197" s="1">
        <v>48</v>
      </c>
      <c r="N197" s="3">
        <f t="shared" si="28"/>
        <v>13.417619810938701</v>
      </c>
      <c r="O197" s="3">
        <f t="shared" si="29"/>
        <v>0.85233409341982569</v>
      </c>
      <c r="P197" s="5">
        <f t="shared" si="20"/>
        <v>4.0974018253085633</v>
      </c>
      <c r="Q197" s="5">
        <f t="shared" si="21"/>
        <v>-0.12731131222439396</v>
      </c>
      <c r="R197" s="5">
        <f t="shared" si="22"/>
        <v>5.092217830052399</v>
      </c>
      <c r="S197" s="5">
        <f t="shared" si="23"/>
        <v>-0.10568495688304289</v>
      </c>
      <c r="T197" s="5">
        <f t="shared" si="24"/>
        <v>5.1912552311541047</v>
      </c>
      <c r="U197" s="5">
        <f t="shared" si="25"/>
        <v>-0.10415139929309687</v>
      </c>
      <c r="V197" s="5">
        <f t="shared" si="26"/>
        <v>6.4094825524352643</v>
      </c>
      <c r="W197" s="5">
        <f t="shared" si="27"/>
        <v>-8.2624386554227408E-2</v>
      </c>
    </row>
    <row r="198" spans="12:23">
      <c r="L198" s="1">
        <v>48.25</v>
      </c>
      <c r="N198" s="3">
        <f t="shared" si="28"/>
        <v>18.596591560964839</v>
      </c>
      <c r="O198" s="3">
        <f t="shared" si="29"/>
        <v>0.74739935823134218</v>
      </c>
      <c r="P198" s="5">
        <f t="shared" ref="P198:P205" si="30">0.25*(2.5*N198-1.5*O198*N198)</f>
        <v>6.4107145013697062</v>
      </c>
      <c r="Q198" s="5">
        <f t="shared" ref="Q198:Q205" si="31">0.25*(-O198+0.03*O198*N198)</f>
        <v>-8.2606735073169194E-2</v>
      </c>
      <c r="R198" s="5">
        <f t="shared" ref="R198:R205" si="32">0.25*(2.5*(N198+0.5*P198)-1.5*(O198+0.5*Q198)*(N198+0.5*P198))</f>
        <v>7.8533672653167397</v>
      </c>
      <c r="S198" s="5">
        <f t="shared" ref="S198:S205" si="33">0.25*(-(O198+0.5*Q198)+0.03*(O198+0.5*Q198)*(N198+0.5*P198))</f>
        <v>-6.1066982834403039E-2</v>
      </c>
      <c r="T198" s="5">
        <f t="shared" ref="T198:T205" si="34">0.25*(2.5*(N198+0.5*R198)-1.5*(O198+0.5*S198)*(N198+0.5*R198))</f>
        <v>8.0222342978257046</v>
      </c>
      <c r="U198" s="5">
        <f t="shared" ref="U198:U205" si="35">0.25*(-(O198+0.5*S198)+0.03*(O198+0.5*S198)*(N198+0.5*R198))</f>
        <v>-5.8120212739759175E-2</v>
      </c>
      <c r="V198" s="5">
        <f t="shared" ref="V198:V205" si="36">0.25*(2.5*(N198+T198)-1.5*(O198+U198)*(N198+T198))</f>
        <v>9.7563405835179431</v>
      </c>
      <c r="W198" s="5">
        <f t="shared" ref="W198:W205" si="37">0.25*(-(O198+U198)+0.03*(O198+U198)*(N198+T198))</f>
        <v>-3.4711274808372772E-2</v>
      </c>
    </row>
    <row r="199" spans="12:23">
      <c r="L199" s="1">
        <v>48.5</v>
      </c>
      <c r="N199" s="3">
        <f t="shared" ref="N199:N205" si="38">N198+1/6*(P198+2*R198+2*T198+V198)</f>
        <v>26.582967929493595</v>
      </c>
      <c r="O199" s="3">
        <f t="shared" ref="O199:O205" si="39">O198+1/6*(Q198+2*S198+2*U198+W198)</f>
        <v>0.68811729139303113</v>
      </c>
      <c r="P199" s="5">
        <f t="shared" si="30"/>
        <v>9.7547799976218919</v>
      </c>
      <c r="Q199" s="5">
        <f t="shared" si="31"/>
        <v>-3.4837823682025704E-2</v>
      </c>
      <c r="R199" s="5">
        <f t="shared" si="32"/>
        <v>11.750069549200209</v>
      </c>
      <c r="S199" s="5">
        <f t="shared" si="33"/>
        <v>-9.4215117682019678E-3</v>
      </c>
      <c r="T199" s="5">
        <f t="shared" si="34"/>
        <v>11.967997498479502</v>
      </c>
      <c r="U199" s="5">
        <f t="shared" si="35"/>
        <v>-4.4865500456513219E-3</v>
      </c>
      <c r="V199" s="5">
        <f t="shared" si="36"/>
        <v>14.211368989289765</v>
      </c>
      <c r="W199" s="5">
        <f t="shared" si="37"/>
        <v>2.6752002727023466E-2</v>
      </c>
    </row>
    <row r="200" spans="12:23">
      <c r="L200" s="1">
        <v>48.75</v>
      </c>
      <c r="N200" s="3">
        <f t="shared" si="38"/>
        <v>38.483348443205443</v>
      </c>
      <c r="O200" s="3">
        <f t="shared" si="39"/>
        <v>0.68213363396257964</v>
      </c>
      <c r="P200" s="5">
        <f t="shared" si="30"/>
        <v>14.208047906773935</v>
      </c>
      <c r="Q200" s="5">
        <f t="shared" si="31"/>
        <v>2.6347488913944395E-2</v>
      </c>
      <c r="R200" s="5">
        <f t="shared" si="32"/>
        <v>16.605644101578815</v>
      </c>
      <c r="S200" s="5">
        <f t="shared" si="33"/>
        <v>6.3902428320940896E-2</v>
      </c>
      <c r="T200" s="5">
        <f t="shared" si="34"/>
        <v>16.712870764447992</v>
      </c>
      <c r="U200" s="5">
        <f t="shared" si="35"/>
        <v>7.2048503855213303E-2</v>
      </c>
      <c r="V200" s="5">
        <f t="shared" si="36"/>
        <v>18.887136029225552</v>
      </c>
      <c r="W200" s="5">
        <f t="shared" si="37"/>
        <v>0.12366448505670871</v>
      </c>
    </row>
    <row r="201" spans="12:23">
      <c r="L201" s="1">
        <v>49</v>
      </c>
      <c r="N201" s="3">
        <f t="shared" si="38"/>
        <v>55.105384054547628</v>
      </c>
      <c r="O201" s="3">
        <f t="shared" si="39"/>
        <v>0.75245260701640659</v>
      </c>
      <c r="P201" s="5">
        <f t="shared" si="30"/>
        <v>18.891793824410513</v>
      </c>
      <c r="Q201" s="5">
        <f t="shared" si="31"/>
        <v>0.12286827243953347</v>
      </c>
      <c r="R201" s="5">
        <f t="shared" si="32"/>
        <v>20.643013665062917</v>
      </c>
      <c r="S201" s="5">
        <f t="shared" si="33"/>
        <v>0.1905590529741093</v>
      </c>
      <c r="T201" s="5">
        <f t="shared" si="34"/>
        <v>20.092627629348783</v>
      </c>
      <c r="U201" s="5">
        <f t="shared" si="35"/>
        <v>0.20405055012564752</v>
      </c>
      <c r="V201" s="5">
        <f t="shared" si="36"/>
        <v>20.026081457515762</v>
      </c>
      <c r="W201" s="5">
        <f t="shared" si="37"/>
        <v>0.30032772761287641</v>
      </c>
    </row>
    <row r="202" spans="12:23">
      <c r="L202" s="1">
        <v>49.25</v>
      </c>
      <c r="N202" s="3">
        <f t="shared" si="38"/>
        <v>75.170243699672568</v>
      </c>
      <c r="O202" s="3">
        <f t="shared" si="39"/>
        <v>0.95452180805839382</v>
      </c>
      <c r="P202" s="5">
        <f t="shared" si="30"/>
        <v>20.074538464144776</v>
      </c>
      <c r="Q202" s="5">
        <f t="shared" si="31"/>
        <v>0.29950682494841319</v>
      </c>
      <c r="R202" s="5">
        <f t="shared" si="32"/>
        <v>17.969991157189199</v>
      </c>
      <c r="S202" s="5">
        <f t="shared" si="33"/>
        <v>0.42962528336987793</v>
      </c>
      <c r="T202" s="5">
        <f t="shared" si="34"/>
        <v>15.694916893490337</v>
      </c>
      <c r="U202" s="5">
        <f t="shared" si="35"/>
        <v>0.4457085406726996</v>
      </c>
      <c r="V202" s="5">
        <f t="shared" si="36"/>
        <v>9.0786670564000786</v>
      </c>
      <c r="W202" s="5">
        <f t="shared" si="37"/>
        <v>0.6041835791037613</v>
      </c>
    </row>
    <row r="203" spans="12:23">
      <c r="L203" s="1">
        <v>49.5</v>
      </c>
      <c r="N203" s="3">
        <f t="shared" si="38"/>
        <v>91.250747303323223</v>
      </c>
      <c r="O203" s="3">
        <f t="shared" si="39"/>
        <v>1.3969148167479486</v>
      </c>
      <c r="P203" s="5">
        <f t="shared" si="30"/>
        <v>9.2306467093263365</v>
      </c>
      <c r="Q203" s="5">
        <f t="shared" si="31"/>
        <v>0.60679270291802623</v>
      </c>
      <c r="R203" s="5">
        <f t="shared" si="32"/>
        <v>-1.2095123107179973</v>
      </c>
      <c r="S203" s="5">
        <f t="shared" si="33"/>
        <v>0.79743833738744951</v>
      </c>
      <c r="T203" s="5">
        <f t="shared" si="34"/>
        <v>-4.3838889135209769</v>
      </c>
      <c r="U203" s="5">
        <f t="shared" si="35"/>
        <v>0.77184417125955385</v>
      </c>
      <c r="V203" s="5">
        <f t="shared" si="36"/>
        <v>-16.355693466195561</v>
      </c>
      <c r="W203" s="5">
        <f t="shared" si="37"/>
        <v>0.87075985219456353</v>
      </c>
    </row>
    <row r="204" spans="12:23">
      <c r="L204" s="1">
        <v>49.75</v>
      </c>
      <c r="N204" s="3">
        <f t="shared" si="38"/>
        <v>88.198772435765363</v>
      </c>
      <c r="O204" s="3">
        <f t="shared" si="39"/>
        <v>2.1662677454823811</v>
      </c>
      <c r="P204" s="5">
        <f t="shared" si="30"/>
        <v>-16.524075697173771</v>
      </c>
      <c r="Q204" s="5">
        <f t="shared" si="31"/>
        <v>0.89139923301994717</v>
      </c>
      <c r="R204" s="5">
        <f t="shared" si="32"/>
        <v>-28.336594045246805</v>
      </c>
      <c r="S204" s="5">
        <f t="shared" si="33"/>
        <v>0.91294922274657797</v>
      </c>
      <c r="T204" s="5">
        <f t="shared" si="34"/>
        <v>-26.542026703364904</v>
      </c>
      <c r="U204" s="5">
        <f t="shared" si="35"/>
        <v>0.80053588751765514</v>
      </c>
      <c r="V204" s="5">
        <f t="shared" si="36"/>
        <v>-30.060830381441633</v>
      </c>
      <c r="W204" s="5">
        <f t="shared" si="37"/>
        <v>0.6302250210338296</v>
      </c>
    </row>
    <row r="205" spans="12:23">
      <c r="L205" s="1">
        <v>50</v>
      </c>
      <c r="N205" s="3">
        <f t="shared" si="38"/>
        <v>62.141747839792231</v>
      </c>
      <c r="O205" s="3">
        <f t="shared" si="39"/>
        <v>2.9910334912460881</v>
      </c>
      <c r="P205" s="5">
        <f t="shared" si="30"/>
        <v>-30.861925972650276</v>
      </c>
      <c r="Q205" s="5">
        <f t="shared" si="31"/>
        <v>0.6462519946388865</v>
      </c>
      <c r="R205" s="5">
        <f t="shared" si="32"/>
        <v>-28.858381031755961</v>
      </c>
      <c r="S205" s="5">
        <f t="shared" si="33"/>
        <v>0.33251255916207501</v>
      </c>
      <c r="T205" s="5">
        <f t="shared" si="34"/>
        <v>-26.670540114602595</v>
      </c>
      <c r="U205" s="5">
        <f t="shared" si="35"/>
        <v>0.34049532613419842</v>
      </c>
      <c r="V205" s="5">
        <f t="shared" si="36"/>
        <v>-22.145501693163293</v>
      </c>
      <c r="W205" s="5">
        <f t="shared" si="37"/>
        <v>5.3417926083064615E-2</v>
      </c>
    </row>
  </sheetData>
  <pageMargins left="0.7" right="0.7" top="0.75" bottom="0.75" header="0.3" footer="0.3"/>
  <pageSetup paperSize="9" orientation="portrait" r:id="rId1"/>
  <ignoredErrors>
    <ignoredError sqref="S5:V5" formula="1"/>
  </ignoredErrors>
  <drawing r:id="rId2"/>
  <legacyDrawing r:id="rId3"/>
  <oleObjects>
    <oleObject progId="Equation.DSMT4" shapeId="1025" r:id="rId4"/>
    <oleObject progId="Equation.DSMT4" shapeId="1026" r:id="rId5"/>
    <oleObject progId="Equation.DSMT4" shapeId="1027" r:id="rId6"/>
    <oleObject progId="Equation.DSMT4" shapeId="1028" r:id="rId7"/>
    <oleObject progId="Equation.DSMT4" shapeId="1029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2014-10-31T10:30:25Z</dcterms:modified>
</cp:coreProperties>
</file>